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Data'!$D$4:$I$117</definedName>
  </definedNames>
  <calcPr calcId="125725"/>
</workbook>
</file>

<file path=xl/calcChain.xml><?xml version="1.0" encoding="utf-8"?>
<calcChain xmlns="http://schemas.openxmlformats.org/spreadsheetml/2006/main">
  <c r="H74" i="2"/>
  <c r="H89"/>
  <c r="G89"/>
  <c r="F89"/>
  <c r="E89"/>
  <c r="H88"/>
  <c r="G88"/>
  <c r="F88"/>
  <c r="E88"/>
  <c r="H87"/>
  <c r="G87"/>
  <c r="F87"/>
  <c r="E87"/>
  <c r="H86"/>
  <c r="G86"/>
  <c r="F86"/>
  <c r="E86"/>
  <c r="H85"/>
  <c r="G85"/>
  <c r="F85"/>
  <c r="E85"/>
  <c r="H81"/>
  <c r="G81"/>
  <c r="F81"/>
  <c r="E81"/>
  <c r="H80"/>
  <c r="G80"/>
  <c r="F80"/>
  <c r="E80"/>
  <c r="H79"/>
  <c r="G79"/>
  <c r="F79"/>
  <c r="E79"/>
  <c r="H78"/>
  <c r="G78"/>
  <c r="F78"/>
  <c r="E78"/>
  <c r="H77"/>
  <c r="G77"/>
  <c r="F77"/>
  <c r="E77"/>
  <c r="H76"/>
  <c r="G76"/>
  <c r="F76"/>
  <c r="E76"/>
  <c r="H75"/>
  <c r="G75"/>
  <c r="F75"/>
  <c r="E75"/>
  <c r="G74"/>
  <c r="F74"/>
  <c r="E74"/>
  <c r="H73"/>
  <c r="G73"/>
  <c r="F73"/>
  <c r="E73"/>
  <c r="H72"/>
  <c r="G72"/>
  <c r="F72"/>
  <c r="E72"/>
  <c r="H71"/>
  <c r="G71"/>
  <c r="F71"/>
  <c r="E71"/>
  <c r="H70"/>
  <c r="G70"/>
  <c r="F70"/>
  <c r="E70"/>
  <c r="H69"/>
  <c r="G69"/>
  <c r="F69"/>
  <c r="E69"/>
  <c r="H68"/>
  <c r="G68"/>
  <c r="F68"/>
  <c r="E68"/>
  <c r="H67"/>
  <c r="G67"/>
  <c r="F67"/>
  <c r="E67"/>
  <c r="H66"/>
  <c r="G66"/>
  <c r="F66"/>
  <c r="E66"/>
  <c r="H65"/>
  <c r="G65"/>
  <c r="F65"/>
  <c r="E65"/>
  <c r="H64"/>
  <c r="G64"/>
  <c r="F64"/>
  <c r="E64"/>
  <c r="H63"/>
  <c r="G63"/>
  <c r="F63"/>
  <c r="E63"/>
  <c r="H62"/>
  <c r="G62"/>
  <c r="F62"/>
  <c r="E62"/>
  <c r="H58"/>
  <c r="G58"/>
  <c r="F58"/>
  <c r="E58"/>
  <c r="H57"/>
  <c r="G57"/>
  <c r="F57"/>
  <c r="E57"/>
  <c r="H56"/>
  <c r="G56"/>
  <c r="F56"/>
  <c r="E56"/>
  <c r="H55"/>
  <c r="G55"/>
  <c r="F55"/>
  <c r="E55"/>
  <c r="H54"/>
  <c r="G54"/>
  <c r="F54"/>
  <c r="E54"/>
  <c r="H53"/>
  <c r="G53"/>
  <c r="F53"/>
  <c r="E53"/>
  <c r="H52"/>
  <c r="G52"/>
  <c r="F52"/>
  <c r="E52"/>
  <c r="H51"/>
  <c r="G51"/>
  <c r="F51"/>
  <c r="E51"/>
  <c r="H50"/>
  <c r="G50"/>
  <c r="F50"/>
  <c r="E50"/>
  <c r="H49"/>
  <c r="G49"/>
  <c r="F49"/>
  <c r="E49"/>
  <c r="H48"/>
  <c r="G48"/>
  <c r="F48"/>
  <c r="E48"/>
  <c r="H47"/>
  <c r="G47"/>
  <c r="F47"/>
  <c r="E47"/>
  <c r="H46"/>
  <c r="G46"/>
  <c r="F46"/>
  <c r="E46"/>
  <c r="H45"/>
  <c r="G45"/>
  <c r="F45"/>
  <c r="E45"/>
  <c r="H44"/>
  <c r="G44"/>
  <c r="F44"/>
  <c r="E44"/>
  <c r="H43"/>
  <c r="G43"/>
  <c r="F43"/>
  <c r="E43"/>
  <c r="H40"/>
  <c r="G40"/>
  <c r="F40"/>
  <c r="E40"/>
  <c r="H39"/>
  <c r="G39"/>
  <c r="F39"/>
  <c r="E39"/>
  <c r="H38"/>
  <c r="G38"/>
  <c r="F38"/>
  <c r="E38"/>
  <c r="H37"/>
  <c r="G37"/>
  <c r="F37"/>
  <c r="E37"/>
  <c r="H36"/>
  <c r="G36"/>
  <c r="F36"/>
  <c r="E36"/>
  <c r="H35"/>
  <c r="G35"/>
  <c r="F35"/>
  <c r="E35"/>
  <c r="H34"/>
  <c r="G34"/>
  <c r="F34"/>
  <c r="E34"/>
  <c r="H33"/>
  <c r="G33"/>
  <c r="F33"/>
  <c r="E33"/>
  <c r="H32"/>
  <c r="G32"/>
  <c r="F32"/>
  <c r="E32"/>
  <c r="H27"/>
  <c r="G27"/>
  <c r="F27"/>
  <c r="E27"/>
  <c r="H26"/>
  <c r="G26"/>
  <c r="F26"/>
  <c r="E26"/>
  <c r="H25"/>
  <c r="G25"/>
  <c r="F25"/>
  <c r="E25"/>
  <c r="H24"/>
  <c r="G24"/>
  <c r="F24"/>
  <c r="E24"/>
  <c r="H23"/>
  <c r="G23"/>
  <c r="F23"/>
  <c r="E23"/>
  <c r="H22"/>
  <c r="G22"/>
  <c r="F22"/>
  <c r="E22"/>
  <c r="H21"/>
  <c r="G21"/>
  <c r="F21"/>
  <c r="E21"/>
  <c r="H20"/>
  <c r="G20"/>
  <c r="F20"/>
  <c r="E20"/>
  <c r="H19"/>
  <c r="G19"/>
  <c r="F19"/>
  <c r="E19"/>
  <c r="H18"/>
  <c r="G18"/>
  <c r="F18"/>
  <c r="E18"/>
  <c r="H17"/>
  <c r="G17"/>
  <c r="F17"/>
  <c r="E17"/>
  <c r="H16"/>
  <c r="G16"/>
  <c r="F16"/>
  <c r="E16"/>
  <c r="H15"/>
  <c r="G15"/>
  <c r="F15"/>
  <c r="E15"/>
  <c r="H14"/>
  <c r="G14"/>
  <c r="F14"/>
  <c r="E14"/>
  <c r="F13"/>
  <c r="G13"/>
  <c r="H13"/>
  <c r="E13"/>
  <c r="E116"/>
  <c r="E100"/>
  <c r="E93"/>
  <c r="F116"/>
  <c r="H116"/>
  <c r="F108"/>
  <c r="H108"/>
  <c r="F94"/>
  <c r="H94"/>
  <c r="G97"/>
  <c r="G93"/>
  <c r="G94"/>
  <c r="G95"/>
  <c r="G96"/>
  <c r="F97"/>
  <c r="H97"/>
  <c r="F98"/>
  <c r="G98"/>
  <c r="H98"/>
  <c r="F99"/>
  <c r="G99"/>
  <c r="H99"/>
  <c r="F100"/>
  <c r="G100"/>
  <c r="H100"/>
  <c r="F102"/>
  <c r="G102"/>
  <c r="H102"/>
  <c r="F103"/>
  <c r="G103"/>
  <c r="H103"/>
  <c r="F104"/>
  <c r="G104"/>
  <c r="H104"/>
  <c r="F105"/>
  <c r="G105"/>
  <c r="H105"/>
  <c r="F106"/>
  <c r="G106"/>
  <c r="H106"/>
  <c r="G108"/>
  <c r="F109"/>
  <c r="G109"/>
  <c r="H109"/>
  <c r="F110"/>
  <c r="G110"/>
  <c r="H110"/>
  <c r="F112"/>
  <c r="G112"/>
  <c r="H112"/>
  <c r="F113"/>
  <c r="G113"/>
  <c r="H113"/>
  <c r="G116"/>
  <c r="G117"/>
  <c r="G114" s="1"/>
  <c r="E113" l="1"/>
  <c r="E102"/>
  <c r="E110"/>
  <c r="E108"/>
  <c r="E98"/>
  <c r="E96"/>
  <c r="E105"/>
  <c r="E94"/>
  <c r="E95"/>
  <c r="E97"/>
  <c r="E99"/>
  <c r="E104"/>
  <c r="E106"/>
  <c r="E109"/>
  <c r="E112"/>
  <c r="E117"/>
  <c r="E114" s="1"/>
  <c r="E103"/>
  <c r="H93"/>
  <c r="F93"/>
  <c r="H117"/>
  <c r="H114" s="1"/>
  <c r="F117"/>
  <c r="F114" s="1"/>
  <c r="H96"/>
  <c r="F96"/>
  <c r="H95"/>
  <c r="F95"/>
</calcChain>
</file>

<file path=xl/sharedStrings.xml><?xml version="1.0" encoding="utf-8"?>
<sst xmlns="http://schemas.openxmlformats.org/spreadsheetml/2006/main" count="524" uniqueCount="208">
  <si>
    <t>معلومات التداول</t>
  </si>
  <si>
    <t>عدد الأسهم المتداولة</t>
  </si>
  <si>
    <t>عدد العقود المنفذة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</si>
  <si>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</si>
  <si>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</si>
  <si>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</si>
  <si>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</si>
  <si>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</si>
  <si>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</si>
  <si>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</si>
  <si>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</si>
  <si>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أرباح مقترح توزيعها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</si>
  <si>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</si>
  <si>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</si>
  <si>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</si>
  <si>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</si>
  <si>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</si>
  <si>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</si>
  <si>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</si>
  <si>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</si>
  <si>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</si>
  <si>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</si>
  <si>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</si>
  <si>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</si>
  <si>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</si>
  <si>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</si>
  <si>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</si>
  <si>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</si>
  <si>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</si>
  <si>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</si>
  <si>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</si>
  <si>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</si>
  <si>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</si>
  <si>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</si>
  <si>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</si>
  <si>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</si>
  <si>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</si>
  <si>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</si>
  <si>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</si>
  <si>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</si>
  <si>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</si>
  <si>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</si>
  <si>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</si>
  <si>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</si>
  <si>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</si>
  <si>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</si>
  <si>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</si>
  <si>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</si>
  <si>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</si>
  <si>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</si>
  <si>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</si>
  <si>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</si>
  <si>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</si>
  <si>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</si>
  <si>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</si>
  <si>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</si>
  <si>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</si>
  <si>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</si>
  <si>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</si>
  <si>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</si>
  <si>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التغير المتراكم في القيمةالعادلة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</si>
  <si>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</si>
  <si>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</si>
  <si>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</si>
  <si>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</si>
  <si>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</si>
  <si>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</si>
  <si>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</si>
  <si>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</si>
  <si>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</si>
  <si>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</si>
  <si>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</si>
  <si>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</si>
  <si>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</si>
  <si>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</si>
  <si>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</si>
  <si>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</si>
  <si>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</si>
  <si>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</si>
  <si>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</si>
  <si>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</si>
  <si>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</si>
  <si>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</si>
  <si>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</si>
  <si>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</si>
  <si>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</si>
  <si>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</si>
  <si>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</si>
  <si>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</si>
  <si>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</si>
  <si>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</si>
  <si>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</si>
  <si>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</si>
  <si>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</si>
  <si>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</si>
  <si>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</si>
  <si>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</si>
  <si>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</si>
  <si>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</si>
  <si>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</si>
  <si>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</si>
  <si>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</si>
  <si>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</si>
  <si>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</si>
  <si>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</si>
  <si>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</si>
  <si>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</si>
  <si>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</si>
  <si>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</si>
  <si>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</si>
  <si>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</si>
  <si>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</si>
  <si>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</si>
  <si>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</si>
  <si>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</si>
  <si>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</si>
  <si>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</si>
  <si>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</si>
  <si>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</si>
  <si>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</si>
  <si>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</si>
  <si>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</si>
  <si>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</si>
  <si>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</si>
  <si>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</si>
  <si>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</si>
  <si>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</si>
  <si>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</si>
  <si>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</si>
  <si>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</si>
  <si>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</si>
  <si>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</si>
  <si>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</si>
  <si>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</si>
  <si>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</si>
  <si>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</si>
  <si>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</si>
  <si>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</si>
  <si>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</si>
  <si>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</si>
  <si>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</si>
  <si>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</si>
  <si>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</si>
  <si>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</si>
  <si>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</si>
  <si>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</si>
  <si>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</si>
  <si>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</si>
  <si>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</si>
  <si>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</si>
  <si>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</si>
  <si>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</si>
  <si>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</si>
  <si>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</si>
  <si>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</si>
  <si>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</si>
  <si>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</si>
  <si>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</si>
  <si>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</si>
  <si>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</si>
  <si>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</si>
  <si>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أسهم مقترح توزيعها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</si>
  <si>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</si>
  <si>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</si>
  <si>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</si>
  <si>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</si>
  <si>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</si>
  <si>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</si>
  <si>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</si>
  <si>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</si>
  <si>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</si>
  <si>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</si>
  <si>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</si>
  <si>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</si>
  <si>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</si>
  <si>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</si>
  <si>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</si>
  <si>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</si>
  <si>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حقوق الأقلية</t>
  </si>
  <si>
    <t>Minority Interest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</si>
  <si>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</si>
  <si>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</si>
  <si>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</si>
  <si>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</si>
  <si>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</si>
  <si>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</si>
  <si>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</si>
  <si>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</si>
  <si>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</si>
  <si>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</si>
  <si>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</si>
  <si>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</si>
  <si>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</si>
  <si>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</si>
  <si>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Proposed Cash Dividends</t>
  </si>
  <si>
    <t>Proposed Stock Dividends</t>
  </si>
  <si>
    <t>Tobacco and Cigarettes</t>
  </si>
  <si>
    <t>التبغ والسجائر</t>
  </si>
  <si>
    <t>UNION TOBACCO &amp; CIGARETTE INDUSTRIES</t>
  </si>
  <si>
    <t>مصانع الاتحاد لانتاج التبغ والسجائر</t>
  </si>
  <si>
    <t>Par Value / Share (JD)</t>
  </si>
  <si>
    <t>(القيمة الاسمية للسهم (دينار</t>
  </si>
  <si>
    <t>Closing Price (JD)</t>
  </si>
  <si>
    <t>(سعر الاغلاق (دينار</t>
  </si>
  <si>
    <t>Fiscal Year Ended</t>
  </si>
  <si>
    <t>تاريخ انتهاء السنة المالية</t>
  </si>
  <si>
    <t>AL-EQBAL INVESTMENT COMPANY LTD</t>
  </si>
  <si>
    <t>الإقبال للاستثمار</t>
  </si>
</sst>
</file>

<file path=xl/styles.xml><?xml version="1.0" encoding="utf-8"?>
<styleSheet xmlns="http://schemas.openxmlformats.org/spreadsheetml/2006/main">
  <numFmts count="2">
    <numFmt numFmtId="164" formatCode="#,##0_-;[Red]\-#,##0"/>
    <numFmt numFmtId="165" formatCode="#,##0_);[Red]\(#,##0\)"/>
  </numFmts>
  <fonts count="15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5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64" fontId="4" fillId="0" borderId="0" xfId="0" applyNumberFormat="1" applyFon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38" fontId="4" fillId="0" borderId="1" xfId="0" applyNumberFormat="1" applyFont="1" applyBorder="1" applyAlignment="1">
      <alignment horizontal="center" vertical="center"/>
    </xf>
    <xf numFmtId="38" fontId="4" fillId="0" borderId="2" xfId="0" applyNumberFormat="1" applyFont="1" applyBorder="1" applyAlignment="1">
      <alignment horizontal="center" vertical="center"/>
    </xf>
    <xf numFmtId="38" fontId="4" fillId="0" borderId="3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  <xf numFmtId="3" fontId="4" fillId="0" borderId="1" xfId="0" applyNumberFormat="1" applyFont="1" applyBorder="1" applyAlignment="1">
      <alignment horizontal="center" vertical="center"/>
    </xf>
    <xf numFmtId="3" fontId="4" fillId="0" borderId="3" xfId="0" applyNumberFormat="1" applyFont="1" applyBorder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/>
    </xf>
    <xf numFmtId="165" fontId="4" fillId="0" borderId="2" xfId="0" applyNumberFormat="1" applyFont="1" applyBorder="1" applyAlignment="1">
      <alignment horizontal="center" vertical="center"/>
    </xf>
    <xf numFmtId="165" fontId="4" fillId="0" borderId="3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4"/>
  <sheetViews>
    <sheetView tabSelected="1" topLeftCell="D1" workbookViewId="0">
      <selection activeCell="I5" sqref="I5"/>
    </sheetView>
  </sheetViews>
  <sheetFormatPr defaultRowHeight="16.5"/>
  <cols>
    <col min="1" max="3" width="9.140625" style="1"/>
    <col min="4" max="4" width="56.85546875" style="8" customWidth="1"/>
    <col min="5" max="8" width="16.140625" style="6" customWidth="1"/>
    <col min="9" max="9" width="50" style="32" bestFit="1" customWidth="1"/>
    <col min="10" max="49" width="9.140625" style="2"/>
    <col min="50" max="16384" width="9.140625" style="1"/>
  </cols>
  <sheetData>
    <row r="2" spans="4:9">
      <c r="D2" s="18" t="s">
        <v>196</v>
      </c>
      <c r="E2" s="18"/>
      <c r="F2" s="18"/>
      <c r="G2" s="18"/>
      <c r="H2" s="18"/>
      <c r="I2" s="33" t="s">
        <v>197</v>
      </c>
    </row>
    <row r="4" spans="4:9" ht="24.95" customHeight="1">
      <c r="D4" s="44" t="s">
        <v>182</v>
      </c>
      <c r="E4" s="45">
        <v>2010</v>
      </c>
      <c r="F4" s="45">
        <v>2009</v>
      </c>
      <c r="G4" s="45">
        <v>2008</v>
      </c>
      <c r="H4" s="45">
        <v>2007</v>
      </c>
      <c r="I4" s="46" t="s">
        <v>0</v>
      </c>
    </row>
    <row r="5" spans="4:9" ht="20.100000000000001" customHeight="1">
      <c r="D5" s="9" t="s">
        <v>122</v>
      </c>
      <c r="E5" s="60">
        <v>17884009.869999997</v>
      </c>
      <c r="F5" s="60">
        <v>11413222.76</v>
      </c>
      <c r="G5" s="60">
        <v>24792483.530000001</v>
      </c>
      <c r="H5" s="60">
        <v>32276417.619999997</v>
      </c>
      <c r="I5" s="3" t="s">
        <v>134</v>
      </c>
    </row>
    <row r="6" spans="4:9" ht="20.100000000000001" customHeight="1">
      <c r="D6" s="10" t="s">
        <v>24</v>
      </c>
      <c r="E6" s="14">
        <v>5142204</v>
      </c>
      <c r="F6" s="14">
        <v>4157793</v>
      </c>
      <c r="G6" s="14">
        <v>8184111</v>
      </c>
      <c r="H6" s="14">
        <v>10847678</v>
      </c>
      <c r="I6" s="4" t="s">
        <v>1</v>
      </c>
    </row>
    <row r="7" spans="4:9" ht="20.100000000000001" customHeight="1">
      <c r="D7" s="10" t="s">
        <v>25</v>
      </c>
      <c r="E7" s="14">
        <v>5649</v>
      </c>
      <c r="F7" s="14">
        <v>5717</v>
      </c>
      <c r="G7" s="14">
        <v>5768</v>
      </c>
      <c r="H7" s="14">
        <v>8464</v>
      </c>
      <c r="I7" s="4" t="s">
        <v>2</v>
      </c>
    </row>
    <row r="8" spans="4:9" ht="20.100000000000001" customHeight="1">
      <c r="D8" s="10" t="s">
        <v>26</v>
      </c>
      <c r="E8" s="14">
        <v>35000000</v>
      </c>
      <c r="F8" s="14">
        <v>35000000</v>
      </c>
      <c r="G8" s="14">
        <v>35000000</v>
      </c>
      <c r="H8" s="14">
        <v>35000000</v>
      </c>
      <c r="I8" s="4" t="s">
        <v>23</v>
      </c>
    </row>
    <row r="9" spans="4:9" ht="20.100000000000001" customHeight="1">
      <c r="D9" s="11" t="s">
        <v>123</v>
      </c>
      <c r="E9" s="61">
        <v>131150000</v>
      </c>
      <c r="F9" s="61">
        <v>103900000</v>
      </c>
      <c r="G9" s="61">
        <v>80900000</v>
      </c>
      <c r="H9" s="61">
        <v>126250000</v>
      </c>
      <c r="I9" s="5" t="s">
        <v>135</v>
      </c>
    </row>
    <row r="10" spans="4:9">
      <c r="D10" s="12"/>
      <c r="E10" s="16"/>
      <c r="F10" s="16"/>
      <c r="G10" s="16"/>
      <c r="H10" s="16"/>
      <c r="I10" s="34"/>
    </row>
    <row r="11" spans="4:9">
      <c r="E11" s="16"/>
      <c r="F11" s="16"/>
      <c r="G11" s="16"/>
      <c r="H11" s="16"/>
      <c r="I11" s="35"/>
    </row>
    <row r="12" spans="4:9" ht="24.95" customHeight="1">
      <c r="D12" s="44" t="s">
        <v>150</v>
      </c>
      <c r="E12" s="47"/>
      <c r="F12" s="47"/>
      <c r="G12" s="47"/>
      <c r="H12" s="47"/>
      <c r="I12" s="46" t="s">
        <v>136</v>
      </c>
    </row>
    <row r="13" spans="4:9" ht="20.100000000000001" customHeight="1">
      <c r="D13" s="9" t="s">
        <v>67</v>
      </c>
      <c r="E13" s="60">
        <f>+E134+E227</f>
        <v>5473589</v>
      </c>
      <c r="F13" s="60">
        <f t="shared" ref="F13:H13" si="0">+F134+F227</f>
        <v>4099909</v>
      </c>
      <c r="G13" s="60">
        <f t="shared" si="0"/>
        <v>6247564</v>
      </c>
      <c r="H13" s="60">
        <f t="shared" si="0"/>
        <v>6329280</v>
      </c>
      <c r="I13" s="3" t="s">
        <v>56</v>
      </c>
    </row>
    <row r="14" spans="4:9" ht="20.100000000000001" customHeight="1">
      <c r="D14" s="10" t="s">
        <v>124</v>
      </c>
      <c r="E14" s="14">
        <f t="shared" ref="E14:H14" si="1">+E135+E228</f>
        <v>12971072</v>
      </c>
      <c r="F14" s="14">
        <f t="shared" si="1"/>
        <v>12450280</v>
      </c>
      <c r="G14" s="14">
        <f t="shared" si="1"/>
        <v>21115240</v>
      </c>
      <c r="H14" s="14">
        <f t="shared" si="1"/>
        <v>16998404</v>
      </c>
      <c r="I14" s="4" t="s">
        <v>57</v>
      </c>
    </row>
    <row r="15" spans="4:9" ht="20.100000000000001" customHeight="1">
      <c r="D15" s="19" t="s">
        <v>172</v>
      </c>
      <c r="E15" s="14">
        <f t="shared" ref="E15:H15" si="2">+E136+E229</f>
        <v>0</v>
      </c>
      <c r="F15" s="14">
        <f t="shared" si="2"/>
        <v>0</v>
      </c>
      <c r="G15" s="14">
        <f t="shared" si="2"/>
        <v>0</v>
      </c>
      <c r="H15" s="14">
        <f t="shared" si="2"/>
        <v>0</v>
      </c>
      <c r="I15" s="4" t="s">
        <v>162</v>
      </c>
    </row>
    <row r="16" spans="4:9" ht="20.100000000000001" customHeight="1">
      <c r="D16" s="19" t="s">
        <v>173</v>
      </c>
      <c r="E16" s="14">
        <f t="shared" ref="E16:H16" si="3">+E137+E230</f>
        <v>4292465</v>
      </c>
      <c r="F16" s="14">
        <f t="shared" si="3"/>
        <v>1407563</v>
      </c>
      <c r="G16" s="14">
        <f t="shared" si="3"/>
        <v>1188728</v>
      </c>
      <c r="H16" s="14">
        <f t="shared" si="3"/>
        <v>849211</v>
      </c>
      <c r="I16" s="4" t="s">
        <v>163</v>
      </c>
    </row>
    <row r="17" spans="4:9" ht="20.100000000000001" customHeight="1">
      <c r="D17" s="19" t="s">
        <v>174</v>
      </c>
      <c r="E17" s="14">
        <f t="shared" ref="E17:H17" si="4">+E138+E231</f>
        <v>0</v>
      </c>
      <c r="F17" s="14">
        <f t="shared" si="4"/>
        <v>0</v>
      </c>
      <c r="G17" s="14">
        <f t="shared" si="4"/>
        <v>0</v>
      </c>
      <c r="H17" s="14">
        <f t="shared" si="4"/>
        <v>11048543</v>
      </c>
      <c r="I17" s="4" t="s">
        <v>164</v>
      </c>
    </row>
    <row r="18" spans="4:9" ht="20.100000000000001" customHeight="1">
      <c r="D18" s="19" t="s">
        <v>175</v>
      </c>
      <c r="E18" s="14">
        <f t="shared" ref="E18:H18" si="5">+E139+E232</f>
        <v>26313846</v>
      </c>
      <c r="F18" s="14">
        <f t="shared" si="5"/>
        <v>34934883</v>
      </c>
      <c r="G18" s="14">
        <f t="shared" si="5"/>
        <v>30779654</v>
      </c>
      <c r="H18" s="14">
        <f t="shared" si="5"/>
        <v>29522691</v>
      </c>
      <c r="I18" s="4" t="s">
        <v>165</v>
      </c>
    </row>
    <row r="19" spans="4:9" ht="20.100000000000001" customHeight="1">
      <c r="D19" s="19" t="s">
        <v>176</v>
      </c>
      <c r="E19" s="14">
        <f t="shared" ref="E19:H19" si="6">+E140+E233</f>
        <v>5124610</v>
      </c>
      <c r="F19" s="14">
        <f t="shared" si="6"/>
        <v>5242384</v>
      </c>
      <c r="G19" s="14">
        <f t="shared" si="6"/>
        <v>5552140</v>
      </c>
      <c r="H19" s="14">
        <f t="shared" si="6"/>
        <v>5166342</v>
      </c>
      <c r="I19" s="4" t="s">
        <v>166</v>
      </c>
    </row>
    <row r="20" spans="4:9" ht="20.100000000000001" customHeight="1">
      <c r="D20" s="10" t="s">
        <v>68</v>
      </c>
      <c r="E20" s="14">
        <f t="shared" ref="E20:H20" si="7">+E141+E234</f>
        <v>64987229</v>
      </c>
      <c r="F20" s="14">
        <f t="shared" si="7"/>
        <v>65016554</v>
      </c>
      <c r="G20" s="14">
        <f t="shared" si="7"/>
        <v>69621892</v>
      </c>
      <c r="H20" s="14">
        <f t="shared" si="7"/>
        <v>74977695</v>
      </c>
      <c r="I20" s="4" t="s">
        <v>58</v>
      </c>
    </row>
    <row r="21" spans="4:9" ht="20.100000000000001" customHeight="1">
      <c r="D21" s="10" t="s">
        <v>96</v>
      </c>
      <c r="E21" s="14">
        <f t="shared" ref="E21:H21" si="8">+E142+E235</f>
        <v>18099795</v>
      </c>
      <c r="F21" s="14">
        <f t="shared" si="8"/>
        <v>19788499</v>
      </c>
      <c r="G21" s="14">
        <f t="shared" si="8"/>
        <v>15235468</v>
      </c>
      <c r="H21" s="14">
        <f t="shared" si="8"/>
        <v>10694354</v>
      </c>
      <c r="I21" s="4" t="s">
        <v>80</v>
      </c>
    </row>
    <row r="22" spans="4:9" ht="20.100000000000001" customHeight="1">
      <c r="D22" s="10" t="s">
        <v>152</v>
      </c>
      <c r="E22" s="14">
        <f t="shared" ref="E22:H22" si="9">+E143+E236</f>
        <v>52481039</v>
      </c>
      <c r="F22" s="14">
        <f t="shared" si="9"/>
        <v>52613561</v>
      </c>
      <c r="G22" s="14">
        <f t="shared" si="9"/>
        <v>48348882</v>
      </c>
      <c r="H22" s="14">
        <f t="shared" si="9"/>
        <v>40642097</v>
      </c>
      <c r="I22" s="4" t="s">
        <v>167</v>
      </c>
    </row>
    <row r="23" spans="4:9" ht="20.100000000000001" customHeight="1">
      <c r="D23" s="10" t="s">
        <v>177</v>
      </c>
      <c r="E23" s="14">
        <f t="shared" ref="E23:H23" si="10">+E144+E237</f>
        <v>782230</v>
      </c>
      <c r="F23" s="14">
        <f t="shared" si="10"/>
        <v>780784</v>
      </c>
      <c r="G23" s="14">
        <f t="shared" si="10"/>
        <v>799284</v>
      </c>
      <c r="H23" s="14">
        <f t="shared" si="10"/>
        <v>0</v>
      </c>
      <c r="I23" s="4" t="s">
        <v>168</v>
      </c>
    </row>
    <row r="24" spans="4:9" ht="20.100000000000001" customHeight="1">
      <c r="D24" s="10" t="s">
        <v>97</v>
      </c>
      <c r="E24" s="14">
        <f t="shared" ref="E24:H24" si="11">+E145+E238</f>
        <v>0</v>
      </c>
      <c r="F24" s="14">
        <f t="shared" si="11"/>
        <v>20170</v>
      </c>
      <c r="G24" s="14">
        <f t="shared" si="11"/>
        <v>743596</v>
      </c>
      <c r="H24" s="14">
        <f t="shared" si="11"/>
        <v>2164226</v>
      </c>
      <c r="I24" s="4" t="s">
        <v>81</v>
      </c>
    </row>
    <row r="25" spans="4:9" ht="20.100000000000001" customHeight="1">
      <c r="D25" s="10" t="s">
        <v>69</v>
      </c>
      <c r="E25" s="14">
        <f t="shared" ref="E25:H25" si="12">+E146+E239</f>
        <v>53263269</v>
      </c>
      <c r="F25" s="14">
        <f t="shared" si="12"/>
        <v>53414515</v>
      </c>
      <c r="G25" s="14">
        <f t="shared" si="12"/>
        <v>49891762</v>
      </c>
      <c r="H25" s="14">
        <f t="shared" si="12"/>
        <v>42806323</v>
      </c>
      <c r="I25" s="4" t="s">
        <v>169</v>
      </c>
    </row>
    <row r="26" spans="4:9" ht="20.100000000000001" customHeight="1">
      <c r="D26" s="10" t="s">
        <v>70</v>
      </c>
      <c r="E26" s="14">
        <f t="shared" ref="E26:H26" si="13">+E147+E240</f>
        <v>9529220</v>
      </c>
      <c r="F26" s="14">
        <f t="shared" si="13"/>
        <v>9687237</v>
      </c>
      <c r="G26" s="14">
        <f t="shared" si="13"/>
        <v>6651621</v>
      </c>
      <c r="H26" s="14">
        <f t="shared" si="13"/>
        <v>12844441</v>
      </c>
      <c r="I26" s="4" t="s">
        <v>170</v>
      </c>
    </row>
    <row r="27" spans="4:9" ht="20.100000000000001" customHeight="1">
      <c r="D27" s="21" t="s">
        <v>27</v>
      </c>
      <c r="E27" s="61">
        <f t="shared" ref="E27:H27" si="14">+E148+E241</f>
        <v>145879513</v>
      </c>
      <c r="F27" s="61">
        <f t="shared" si="14"/>
        <v>147906805</v>
      </c>
      <c r="G27" s="61">
        <f t="shared" si="14"/>
        <v>141400743</v>
      </c>
      <c r="H27" s="61">
        <f t="shared" si="14"/>
        <v>141322813</v>
      </c>
      <c r="I27" s="36" t="s">
        <v>171</v>
      </c>
    </row>
    <row r="28" spans="4:9">
      <c r="D28" s="12"/>
      <c r="E28" s="52"/>
      <c r="F28" s="52"/>
      <c r="G28" s="52"/>
      <c r="H28" s="52"/>
    </row>
    <row r="29" spans="4:9">
      <c r="E29" s="52"/>
      <c r="F29" s="52"/>
      <c r="G29" s="52"/>
      <c r="H29" s="52"/>
    </row>
    <row r="30" spans="4:9" ht="24.95" customHeight="1">
      <c r="D30" s="48" t="s">
        <v>127</v>
      </c>
      <c r="E30" s="53"/>
      <c r="F30" s="53"/>
      <c r="G30" s="53"/>
      <c r="H30" s="53"/>
      <c r="I30" s="49" t="s">
        <v>3</v>
      </c>
    </row>
    <row r="31" spans="4:9" ht="24.95" customHeight="1">
      <c r="D31" s="44" t="s">
        <v>125</v>
      </c>
      <c r="E31" s="53"/>
      <c r="F31" s="53"/>
      <c r="G31" s="53"/>
      <c r="H31" s="53"/>
      <c r="I31" s="46" t="s">
        <v>137</v>
      </c>
    </row>
    <row r="32" spans="4:9" ht="20.100000000000001" customHeight="1">
      <c r="D32" s="9" t="s">
        <v>98</v>
      </c>
      <c r="E32" s="60">
        <f t="shared" ref="E32:H32" si="15">+E153+E246</f>
        <v>12197781</v>
      </c>
      <c r="F32" s="60">
        <f t="shared" si="15"/>
        <v>19085880</v>
      </c>
      <c r="G32" s="60">
        <f t="shared" si="15"/>
        <v>16365215</v>
      </c>
      <c r="H32" s="60">
        <f t="shared" si="15"/>
        <v>14700804</v>
      </c>
      <c r="I32" s="3" t="s">
        <v>144</v>
      </c>
    </row>
    <row r="33" spans="4:9" ht="20.100000000000001" customHeight="1">
      <c r="D33" s="10" t="s">
        <v>99</v>
      </c>
      <c r="E33" s="14">
        <f t="shared" ref="E33:H33" si="16">+E154+E247</f>
        <v>12593285</v>
      </c>
      <c r="F33" s="14">
        <f t="shared" si="16"/>
        <v>20904021</v>
      </c>
      <c r="G33" s="14">
        <f t="shared" si="16"/>
        <v>14443503</v>
      </c>
      <c r="H33" s="14">
        <f t="shared" si="16"/>
        <v>20380696</v>
      </c>
      <c r="I33" s="4" t="s">
        <v>145</v>
      </c>
    </row>
    <row r="34" spans="4:9" ht="20.100000000000001" customHeight="1">
      <c r="D34" s="10" t="s">
        <v>100</v>
      </c>
      <c r="E34" s="14">
        <f t="shared" ref="E34:H34" si="17">+E155+E248</f>
        <v>12804922</v>
      </c>
      <c r="F34" s="14">
        <f t="shared" si="17"/>
        <v>3392395</v>
      </c>
      <c r="G34" s="14">
        <f t="shared" si="17"/>
        <v>17265070</v>
      </c>
      <c r="H34" s="14">
        <f t="shared" si="17"/>
        <v>11105004</v>
      </c>
      <c r="I34" s="4" t="s">
        <v>82</v>
      </c>
    </row>
    <row r="35" spans="4:9" ht="20.100000000000001" customHeight="1">
      <c r="D35" s="10" t="s">
        <v>101</v>
      </c>
      <c r="E35" s="14">
        <f t="shared" ref="E35:H35" si="18">+E156+E249</f>
        <v>0</v>
      </c>
      <c r="F35" s="14">
        <f t="shared" si="18"/>
        <v>3565000</v>
      </c>
      <c r="G35" s="14">
        <f t="shared" si="18"/>
        <v>0</v>
      </c>
      <c r="H35" s="14">
        <f t="shared" si="18"/>
        <v>0</v>
      </c>
      <c r="I35" s="4" t="s">
        <v>83</v>
      </c>
    </row>
    <row r="36" spans="4:9" ht="20.100000000000001" customHeight="1">
      <c r="D36" s="10" t="s">
        <v>102</v>
      </c>
      <c r="E36" s="14">
        <f t="shared" ref="E36:H36" si="19">+E157+E250</f>
        <v>48203214</v>
      </c>
      <c r="F36" s="14">
        <f t="shared" si="19"/>
        <v>54896842</v>
      </c>
      <c r="G36" s="14">
        <f t="shared" si="19"/>
        <v>54443065</v>
      </c>
      <c r="H36" s="14">
        <f t="shared" si="19"/>
        <v>55369778</v>
      </c>
      <c r="I36" s="4" t="s">
        <v>84</v>
      </c>
    </row>
    <row r="37" spans="4:9" ht="20.100000000000001" customHeight="1">
      <c r="D37" s="10" t="s">
        <v>103</v>
      </c>
      <c r="E37" s="14">
        <f t="shared" ref="E37:H37" si="20">+E158+E251</f>
        <v>14318539</v>
      </c>
      <c r="F37" s="14">
        <f t="shared" si="20"/>
        <v>15195887</v>
      </c>
      <c r="G37" s="14">
        <f t="shared" si="20"/>
        <v>17725000</v>
      </c>
      <c r="H37" s="14">
        <f t="shared" si="20"/>
        <v>5625000</v>
      </c>
      <c r="I37" s="4" t="s">
        <v>146</v>
      </c>
    </row>
    <row r="38" spans="4:9" ht="20.100000000000001" customHeight="1">
      <c r="D38" s="10" t="s">
        <v>106</v>
      </c>
      <c r="E38" s="14">
        <f t="shared" ref="E38:H38" si="21">+E159+E252</f>
        <v>0</v>
      </c>
      <c r="F38" s="14">
        <f t="shared" si="21"/>
        <v>0</v>
      </c>
      <c r="G38" s="14">
        <f t="shared" si="21"/>
        <v>0</v>
      </c>
      <c r="H38" s="14">
        <f t="shared" si="21"/>
        <v>0</v>
      </c>
      <c r="I38" s="4" t="s">
        <v>147</v>
      </c>
    </row>
    <row r="39" spans="4:9" ht="20.100000000000001" customHeight="1">
      <c r="D39" s="10" t="s">
        <v>104</v>
      </c>
      <c r="E39" s="14">
        <f t="shared" ref="E39:H39" si="22">+E160+E253</f>
        <v>1197608</v>
      </c>
      <c r="F39" s="14">
        <f t="shared" si="22"/>
        <v>711151</v>
      </c>
      <c r="G39" s="14">
        <f t="shared" si="22"/>
        <v>729759</v>
      </c>
      <c r="H39" s="14">
        <f t="shared" si="22"/>
        <v>560068</v>
      </c>
      <c r="I39" s="4" t="s">
        <v>85</v>
      </c>
    </row>
    <row r="40" spans="4:9" ht="20.100000000000001" customHeight="1">
      <c r="D40" s="20" t="s">
        <v>105</v>
      </c>
      <c r="E40" s="61">
        <f t="shared" ref="E40:H40" si="23">+E161+E254</f>
        <v>63719361</v>
      </c>
      <c r="F40" s="61">
        <f t="shared" si="23"/>
        <v>70803880</v>
      </c>
      <c r="G40" s="61">
        <f t="shared" si="23"/>
        <v>72897824</v>
      </c>
      <c r="H40" s="61">
        <f t="shared" si="23"/>
        <v>61554846</v>
      </c>
      <c r="I40" s="37" t="s">
        <v>118</v>
      </c>
    </row>
    <row r="41" spans="4:9">
      <c r="D41" s="17"/>
      <c r="E41" s="54"/>
      <c r="F41" s="54"/>
      <c r="G41" s="54"/>
      <c r="H41" s="54"/>
      <c r="I41" s="38"/>
    </row>
    <row r="42" spans="4:9" ht="24.95" customHeight="1">
      <c r="D42" s="44" t="s">
        <v>55</v>
      </c>
      <c r="E42" s="53"/>
      <c r="F42" s="53"/>
      <c r="G42" s="53"/>
      <c r="H42" s="53"/>
      <c r="I42" s="46" t="s">
        <v>138</v>
      </c>
    </row>
    <row r="43" spans="4:9" ht="20.100000000000001" customHeight="1">
      <c r="D43" s="9" t="s">
        <v>28</v>
      </c>
      <c r="E43" s="60">
        <f t="shared" ref="E43:H43" si="24">+E164+E257</f>
        <v>35000000</v>
      </c>
      <c r="F43" s="60">
        <f t="shared" si="24"/>
        <v>35000000</v>
      </c>
      <c r="G43" s="60">
        <f t="shared" si="24"/>
        <v>35000000</v>
      </c>
      <c r="H43" s="60">
        <f t="shared" si="24"/>
        <v>35000000</v>
      </c>
      <c r="I43" s="3" t="s">
        <v>4</v>
      </c>
    </row>
    <row r="44" spans="4:9" ht="20.100000000000001" customHeight="1">
      <c r="D44" s="10" t="s">
        <v>29</v>
      </c>
      <c r="E44" s="14">
        <f t="shared" ref="E44:H44" si="25">+E165+E258</f>
        <v>35000000</v>
      </c>
      <c r="F44" s="14">
        <f t="shared" si="25"/>
        <v>35000000</v>
      </c>
      <c r="G44" s="14">
        <f t="shared" si="25"/>
        <v>35000000</v>
      </c>
      <c r="H44" s="14">
        <f t="shared" si="25"/>
        <v>35000000</v>
      </c>
      <c r="I44" s="4" t="s">
        <v>5</v>
      </c>
    </row>
    <row r="45" spans="4:9" ht="20.100000000000001" customHeight="1">
      <c r="D45" s="10" t="s">
        <v>126</v>
      </c>
      <c r="E45" s="14">
        <f t="shared" ref="E45:H45" si="26">+E166+E259</f>
        <v>35000000</v>
      </c>
      <c r="F45" s="14">
        <f t="shared" si="26"/>
        <v>35000000</v>
      </c>
      <c r="G45" s="14">
        <f t="shared" si="26"/>
        <v>35000000</v>
      </c>
      <c r="H45" s="14">
        <f t="shared" si="26"/>
        <v>35000000</v>
      </c>
      <c r="I45" s="4" t="s">
        <v>6</v>
      </c>
    </row>
    <row r="46" spans="4:9" ht="20.100000000000001" customHeight="1">
      <c r="D46" s="10" t="s">
        <v>71</v>
      </c>
      <c r="E46" s="14">
        <f t="shared" ref="E46:H46" si="27">+E167+E260</f>
        <v>10515361</v>
      </c>
      <c r="F46" s="14">
        <f t="shared" si="27"/>
        <v>8750000</v>
      </c>
      <c r="G46" s="14">
        <f t="shared" si="27"/>
        <v>8750000</v>
      </c>
      <c r="H46" s="14">
        <f t="shared" si="27"/>
        <v>8437387</v>
      </c>
      <c r="I46" s="4" t="s">
        <v>59</v>
      </c>
    </row>
    <row r="47" spans="4:9" ht="20.100000000000001" customHeight="1">
      <c r="D47" s="10" t="s">
        <v>30</v>
      </c>
      <c r="E47" s="14">
        <f t="shared" ref="E47:H47" si="28">+E168+E261</f>
        <v>10428307</v>
      </c>
      <c r="F47" s="14">
        <f t="shared" si="28"/>
        <v>9928307</v>
      </c>
      <c r="G47" s="14">
        <f t="shared" si="28"/>
        <v>9695010</v>
      </c>
      <c r="H47" s="14">
        <f t="shared" si="28"/>
        <v>8937520</v>
      </c>
      <c r="I47" s="4" t="s">
        <v>7</v>
      </c>
    </row>
    <row r="48" spans="4:9" ht="20.100000000000001" customHeight="1">
      <c r="D48" s="10" t="s">
        <v>31</v>
      </c>
      <c r="E48" s="14">
        <f t="shared" ref="E48:H48" si="29">+E169+E262</f>
        <v>1500000</v>
      </c>
      <c r="F48" s="14">
        <f t="shared" si="29"/>
        <v>1500000</v>
      </c>
      <c r="G48" s="14">
        <f t="shared" si="29"/>
        <v>1262126</v>
      </c>
      <c r="H48" s="14">
        <f t="shared" si="29"/>
        <v>1262126</v>
      </c>
      <c r="I48" s="4" t="s">
        <v>8</v>
      </c>
    </row>
    <row r="49" spans="4:9" ht="20.100000000000001" customHeight="1">
      <c r="D49" s="10" t="s">
        <v>32</v>
      </c>
      <c r="E49" s="14">
        <f t="shared" ref="E49:H49" si="30">+E170+E263</f>
        <v>5000000</v>
      </c>
      <c r="F49" s="14">
        <f t="shared" si="30"/>
        <v>5000000</v>
      </c>
      <c r="G49" s="14">
        <f t="shared" si="30"/>
        <v>5000000</v>
      </c>
      <c r="H49" s="14">
        <f t="shared" si="30"/>
        <v>5000000</v>
      </c>
      <c r="I49" s="4" t="s">
        <v>148</v>
      </c>
    </row>
    <row r="50" spans="4:9" ht="20.100000000000001" customHeight="1">
      <c r="D50" s="10" t="s">
        <v>33</v>
      </c>
      <c r="E50" s="14">
        <f t="shared" ref="E50:H50" si="31">+E171+E264</f>
        <v>0</v>
      </c>
      <c r="F50" s="14">
        <f t="shared" si="31"/>
        <v>0</v>
      </c>
      <c r="G50" s="14">
        <f t="shared" si="31"/>
        <v>0</v>
      </c>
      <c r="H50" s="14">
        <f t="shared" si="31"/>
        <v>0</v>
      </c>
      <c r="I50" s="4" t="s">
        <v>9</v>
      </c>
    </row>
    <row r="51" spans="4:9" ht="20.100000000000001" customHeight="1">
      <c r="D51" s="10" t="s">
        <v>34</v>
      </c>
      <c r="E51" s="14">
        <f t="shared" ref="E51:H51" si="32">+E172+E265</f>
        <v>0</v>
      </c>
      <c r="F51" s="14">
        <f t="shared" si="32"/>
        <v>0</v>
      </c>
      <c r="G51" s="14">
        <f t="shared" si="32"/>
        <v>0</v>
      </c>
      <c r="H51" s="14">
        <f t="shared" si="32"/>
        <v>0</v>
      </c>
      <c r="I51" s="4" t="s">
        <v>10</v>
      </c>
    </row>
    <row r="52" spans="4:9" ht="20.100000000000001" customHeight="1">
      <c r="D52" s="10" t="s">
        <v>194</v>
      </c>
      <c r="E52" s="14">
        <f t="shared" ref="E52:H52" si="33">+E173+E266</f>
        <v>12250000</v>
      </c>
      <c r="F52" s="14">
        <f t="shared" si="33"/>
        <v>10750000</v>
      </c>
      <c r="G52" s="14">
        <f t="shared" si="33"/>
        <v>7200000</v>
      </c>
      <c r="H52" s="14">
        <f t="shared" si="33"/>
        <v>13750000</v>
      </c>
      <c r="I52" s="4" t="s">
        <v>11</v>
      </c>
    </row>
    <row r="53" spans="4:9" ht="20.100000000000001" customHeight="1">
      <c r="D53" s="10" t="s">
        <v>195</v>
      </c>
      <c r="E53" s="14">
        <f t="shared" ref="E53:H53" si="34">+E174+E267</f>
        <v>0</v>
      </c>
      <c r="F53" s="14">
        <f t="shared" si="34"/>
        <v>0</v>
      </c>
      <c r="G53" s="14">
        <f t="shared" si="34"/>
        <v>0</v>
      </c>
      <c r="H53" s="14">
        <f t="shared" si="34"/>
        <v>0</v>
      </c>
      <c r="I53" s="4" t="s">
        <v>161</v>
      </c>
    </row>
    <row r="54" spans="4:9" ht="20.100000000000001" customHeight="1">
      <c r="D54" s="10" t="s">
        <v>35</v>
      </c>
      <c r="E54" s="14">
        <f t="shared" ref="E54:H54" si="35">+E175+E268</f>
        <v>1418628</v>
      </c>
      <c r="F54" s="14">
        <f t="shared" si="35"/>
        <v>2941711</v>
      </c>
      <c r="G54" s="14">
        <f t="shared" si="35"/>
        <v>-2384231</v>
      </c>
      <c r="H54" s="14">
        <f t="shared" si="35"/>
        <v>6395032</v>
      </c>
      <c r="I54" s="4" t="s">
        <v>60</v>
      </c>
    </row>
    <row r="55" spans="4:9" ht="20.100000000000001" customHeight="1">
      <c r="D55" s="10" t="s">
        <v>37</v>
      </c>
      <c r="E55" s="14">
        <f t="shared" ref="E55:H55" si="36">+E176+E269</f>
        <v>5958518</v>
      </c>
      <c r="F55" s="14">
        <f t="shared" si="36"/>
        <v>3176729</v>
      </c>
      <c r="G55" s="14">
        <f t="shared" si="36"/>
        <v>3980014</v>
      </c>
      <c r="H55" s="14">
        <f t="shared" si="36"/>
        <v>985902</v>
      </c>
      <c r="I55" s="4" t="s">
        <v>149</v>
      </c>
    </row>
    <row r="56" spans="4:9" ht="20.100000000000001" customHeight="1">
      <c r="D56" s="10" t="s">
        <v>36</v>
      </c>
      <c r="E56" s="14">
        <f t="shared" ref="E56:H56" si="37">+E177+E270</f>
        <v>82070814</v>
      </c>
      <c r="F56" s="14">
        <f t="shared" si="37"/>
        <v>77046747</v>
      </c>
      <c r="G56" s="14">
        <f t="shared" si="37"/>
        <v>68502919</v>
      </c>
      <c r="H56" s="14">
        <f t="shared" si="37"/>
        <v>79767967</v>
      </c>
      <c r="I56" s="4" t="s">
        <v>13</v>
      </c>
    </row>
    <row r="57" spans="4:9" ht="20.100000000000001" customHeight="1">
      <c r="D57" s="42" t="s">
        <v>179</v>
      </c>
      <c r="E57" s="14">
        <f t="shared" ref="E57:H57" si="38">+E178+E271</f>
        <v>89338</v>
      </c>
      <c r="F57" s="14">
        <f t="shared" si="38"/>
        <v>56178</v>
      </c>
      <c r="G57" s="14">
        <f t="shared" si="38"/>
        <v>0</v>
      </c>
      <c r="H57" s="14">
        <f t="shared" si="38"/>
        <v>0</v>
      </c>
      <c r="I57" s="43" t="s">
        <v>178</v>
      </c>
    </row>
    <row r="58" spans="4:9" ht="20.100000000000001" customHeight="1">
      <c r="D58" s="11" t="s">
        <v>72</v>
      </c>
      <c r="E58" s="61">
        <f t="shared" ref="E58:H58" si="39">+E179+E272</f>
        <v>145879513</v>
      </c>
      <c r="F58" s="61">
        <f t="shared" si="39"/>
        <v>147906805</v>
      </c>
      <c r="G58" s="61">
        <f t="shared" si="39"/>
        <v>141400743</v>
      </c>
      <c r="H58" s="61">
        <f t="shared" si="39"/>
        <v>141322813</v>
      </c>
      <c r="I58" s="5" t="s">
        <v>12</v>
      </c>
    </row>
    <row r="59" spans="4:9">
      <c r="D59" s="12"/>
      <c r="E59" s="52"/>
      <c r="F59" s="52"/>
      <c r="G59" s="52"/>
      <c r="H59" s="52"/>
      <c r="I59" s="35"/>
    </row>
    <row r="60" spans="4:9">
      <c r="D60" s="12"/>
      <c r="E60" s="52"/>
      <c r="F60" s="52"/>
      <c r="G60" s="52"/>
      <c r="H60" s="52"/>
      <c r="I60" s="35"/>
    </row>
    <row r="61" spans="4:9" ht="24.95" customHeight="1">
      <c r="D61" s="44" t="s">
        <v>38</v>
      </c>
      <c r="E61" s="53"/>
      <c r="F61" s="53"/>
      <c r="G61" s="53"/>
      <c r="H61" s="53"/>
      <c r="I61" s="46" t="s">
        <v>14</v>
      </c>
    </row>
    <row r="62" spans="4:9" ht="20.100000000000001" customHeight="1">
      <c r="D62" s="9" t="s">
        <v>107</v>
      </c>
      <c r="E62" s="60">
        <f t="shared" ref="E62:H62" si="40">+E183+E276</f>
        <v>141516209</v>
      </c>
      <c r="F62" s="60">
        <f t="shared" si="40"/>
        <v>124226221</v>
      </c>
      <c r="G62" s="60">
        <f t="shared" si="40"/>
        <v>110648047</v>
      </c>
      <c r="H62" s="60">
        <f t="shared" si="40"/>
        <v>104657459</v>
      </c>
      <c r="I62" s="3" t="s">
        <v>86</v>
      </c>
    </row>
    <row r="63" spans="4:9" ht="20.100000000000001" customHeight="1">
      <c r="D63" s="10" t="s">
        <v>108</v>
      </c>
      <c r="E63" s="14">
        <f t="shared" ref="E63:H63" si="41">+E184+E277</f>
        <v>109427928</v>
      </c>
      <c r="F63" s="14">
        <f t="shared" si="41"/>
        <v>97896999</v>
      </c>
      <c r="G63" s="14">
        <f t="shared" si="41"/>
        <v>87427980</v>
      </c>
      <c r="H63" s="14">
        <f t="shared" si="41"/>
        <v>88776418</v>
      </c>
      <c r="I63" s="4" t="s">
        <v>87</v>
      </c>
    </row>
    <row r="64" spans="4:9" ht="20.100000000000001" customHeight="1">
      <c r="D64" s="10" t="s">
        <v>128</v>
      </c>
      <c r="E64" s="14">
        <f t="shared" ref="E64:H64" si="42">+E185+E278</f>
        <v>32088281</v>
      </c>
      <c r="F64" s="14">
        <f t="shared" si="42"/>
        <v>26329222</v>
      </c>
      <c r="G64" s="14">
        <f t="shared" si="42"/>
        <v>23220067</v>
      </c>
      <c r="H64" s="14">
        <f t="shared" si="42"/>
        <v>15881041</v>
      </c>
      <c r="I64" s="4" t="s">
        <v>88</v>
      </c>
    </row>
    <row r="65" spans="4:9" ht="20.100000000000001" customHeight="1">
      <c r="D65" s="10" t="s">
        <v>109</v>
      </c>
      <c r="E65" s="14">
        <f t="shared" ref="E65:H65" si="43">+E186+E279</f>
        <v>5914327</v>
      </c>
      <c r="F65" s="14">
        <f t="shared" si="43"/>
        <v>5040878</v>
      </c>
      <c r="G65" s="14">
        <f t="shared" si="43"/>
        <v>4081443</v>
      </c>
      <c r="H65" s="14">
        <f t="shared" si="43"/>
        <v>3482225</v>
      </c>
      <c r="I65" s="4" t="s">
        <v>89</v>
      </c>
    </row>
    <row r="66" spans="4:9" ht="20.100000000000001" customHeight="1">
      <c r="D66" s="10" t="s">
        <v>110</v>
      </c>
      <c r="E66" s="14">
        <f t="shared" ref="E66:H66" si="44">+E187+E280</f>
        <v>5467665</v>
      </c>
      <c r="F66" s="14">
        <f t="shared" si="44"/>
        <v>5446047</v>
      </c>
      <c r="G66" s="14">
        <f t="shared" si="44"/>
        <v>5209635</v>
      </c>
      <c r="H66" s="14">
        <f t="shared" si="44"/>
        <v>4237582</v>
      </c>
      <c r="I66" s="4" t="s">
        <v>90</v>
      </c>
    </row>
    <row r="67" spans="4:9" ht="20.100000000000001" customHeight="1">
      <c r="D67" s="10" t="s">
        <v>111</v>
      </c>
      <c r="E67" s="14">
        <f t="shared" ref="E67:H67" si="45">+E188+E281</f>
        <v>6929237</v>
      </c>
      <c r="F67" s="14">
        <f t="shared" si="45"/>
        <v>6589238</v>
      </c>
      <c r="G67" s="14">
        <f t="shared" si="45"/>
        <v>6268702</v>
      </c>
      <c r="H67" s="14">
        <f t="shared" si="45"/>
        <v>6107243</v>
      </c>
      <c r="I67" s="4" t="s">
        <v>91</v>
      </c>
    </row>
    <row r="68" spans="4:9" ht="20.100000000000001" customHeight="1">
      <c r="D68" s="10" t="s">
        <v>112</v>
      </c>
      <c r="E68" s="14">
        <f t="shared" ref="E68:H68" si="46">+E189+E282</f>
        <v>501291</v>
      </c>
      <c r="F68" s="14">
        <f t="shared" si="46"/>
        <v>822363</v>
      </c>
      <c r="G68" s="14">
        <f t="shared" si="46"/>
        <v>140659</v>
      </c>
      <c r="H68" s="14">
        <f t="shared" si="46"/>
        <v>231161</v>
      </c>
      <c r="I68" s="4" t="s">
        <v>92</v>
      </c>
    </row>
    <row r="69" spans="4:9" ht="20.100000000000001" customHeight="1">
      <c r="D69" s="10" t="s">
        <v>113</v>
      </c>
      <c r="E69" s="14">
        <f t="shared" ref="E69:H69" si="47">+E190+E283</f>
        <v>20204998</v>
      </c>
      <c r="F69" s="14">
        <f t="shared" si="47"/>
        <v>15019934</v>
      </c>
      <c r="G69" s="14">
        <f t="shared" si="47"/>
        <v>13788330</v>
      </c>
      <c r="H69" s="14">
        <f t="shared" si="47"/>
        <v>7930073</v>
      </c>
      <c r="I69" s="4" t="s">
        <v>93</v>
      </c>
    </row>
    <row r="70" spans="4:9" ht="20.100000000000001" customHeight="1">
      <c r="D70" s="10" t="s">
        <v>114</v>
      </c>
      <c r="E70" s="14">
        <f t="shared" ref="E70:H70" si="48">+E191+E284</f>
        <v>1972458</v>
      </c>
      <c r="F70" s="14">
        <f t="shared" si="48"/>
        <v>751339</v>
      </c>
      <c r="G70" s="14">
        <f t="shared" si="48"/>
        <v>1586934</v>
      </c>
      <c r="H70" s="14">
        <f t="shared" si="48"/>
        <v>4905339</v>
      </c>
      <c r="I70" s="4" t="s">
        <v>61</v>
      </c>
    </row>
    <row r="71" spans="4:9" ht="20.100000000000001" customHeight="1">
      <c r="D71" s="10" t="s">
        <v>115</v>
      </c>
      <c r="E71" s="14">
        <f t="shared" ref="E71:H71" si="49">+E192+E285</f>
        <v>1547287</v>
      </c>
      <c r="F71" s="14">
        <f t="shared" si="49"/>
        <v>654560</v>
      </c>
      <c r="G71" s="14">
        <f t="shared" si="49"/>
        <v>700000</v>
      </c>
      <c r="H71" s="14">
        <f t="shared" si="49"/>
        <v>488905</v>
      </c>
      <c r="I71" s="4" t="s">
        <v>62</v>
      </c>
    </row>
    <row r="72" spans="4:9" ht="20.100000000000001" customHeight="1">
      <c r="D72" s="10" t="s">
        <v>121</v>
      </c>
      <c r="E72" s="14">
        <f t="shared" ref="E72:H72" si="50">+E193+E286</f>
        <v>20630169</v>
      </c>
      <c r="F72" s="14">
        <f t="shared" si="50"/>
        <v>15116713</v>
      </c>
      <c r="G72" s="14">
        <f t="shared" si="50"/>
        <v>14675264</v>
      </c>
      <c r="H72" s="14">
        <f t="shared" si="50"/>
        <v>12346507</v>
      </c>
      <c r="I72" s="4" t="s">
        <v>94</v>
      </c>
    </row>
    <row r="73" spans="4:9" ht="20.100000000000001" customHeight="1">
      <c r="D73" s="10" t="s">
        <v>116</v>
      </c>
      <c r="E73" s="14">
        <f t="shared" ref="E73:H73" si="51">+E194+E287</f>
        <v>2002597</v>
      </c>
      <c r="F73" s="14">
        <f t="shared" si="51"/>
        <v>2547572</v>
      </c>
      <c r="G73" s="14">
        <f t="shared" si="51"/>
        <v>2526210</v>
      </c>
      <c r="H73" s="14">
        <f t="shared" si="51"/>
        <v>2235778</v>
      </c>
      <c r="I73" s="4" t="s">
        <v>95</v>
      </c>
    </row>
    <row r="74" spans="4:9" ht="20.100000000000001" customHeight="1">
      <c r="D74" s="10" t="s">
        <v>184</v>
      </c>
      <c r="E74" s="14">
        <f t="shared" ref="E74:H74" si="52">+E195+E288</f>
        <v>18627572</v>
      </c>
      <c r="F74" s="14">
        <f t="shared" si="52"/>
        <v>12569141</v>
      </c>
      <c r="G74" s="14">
        <f t="shared" si="52"/>
        <v>12149054</v>
      </c>
      <c r="H74" s="14">
        <f>+H72-H73</f>
        <v>10110729</v>
      </c>
      <c r="I74" s="50" t="s">
        <v>193</v>
      </c>
    </row>
    <row r="75" spans="4:9" ht="20.100000000000001" customHeight="1">
      <c r="D75" s="10" t="s">
        <v>151</v>
      </c>
      <c r="E75" s="14">
        <f t="shared" ref="E75:H75" si="53">+E196+E289</f>
        <v>117000</v>
      </c>
      <c r="F75" s="14">
        <f t="shared" si="53"/>
        <v>1322408</v>
      </c>
      <c r="G75" s="14">
        <f t="shared" si="53"/>
        <v>712632</v>
      </c>
      <c r="H75" s="14">
        <f t="shared" si="53"/>
        <v>0</v>
      </c>
      <c r="I75" s="50" t="s">
        <v>185</v>
      </c>
    </row>
    <row r="76" spans="4:9" ht="20.100000000000001" customHeight="1">
      <c r="D76" s="10" t="s">
        <v>186</v>
      </c>
      <c r="E76" s="14">
        <f t="shared" ref="E76:H76" si="54">+E197+E290</f>
        <v>0</v>
      </c>
      <c r="F76" s="14">
        <f t="shared" si="54"/>
        <v>0</v>
      </c>
      <c r="G76" s="14">
        <f t="shared" si="54"/>
        <v>0</v>
      </c>
      <c r="H76" s="14">
        <f t="shared" si="54"/>
        <v>0</v>
      </c>
      <c r="I76" s="50" t="s">
        <v>187</v>
      </c>
    </row>
    <row r="77" spans="4:9" ht="20.100000000000001" customHeight="1">
      <c r="D77" s="10" t="s">
        <v>188</v>
      </c>
      <c r="E77" s="14">
        <f t="shared" ref="E77:H77" si="55">+E198+E291</f>
        <v>25124</v>
      </c>
      <c r="F77" s="14">
        <f t="shared" si="55"/>
        <v>38902</v>
      </c>
      <c r="G77" s="14">
        <f t="shared" si="55"/>
        <v>257763</v>
      </c>
      <c r="H77" s="14">
        <f t="shared" si="55"/>
        <v>240885</v>
      </c>
      <c r="I77" s="50" t="s">
        <v>129</v>
      </c>
    </row>
    <row r="78" spans="4:9" ht="20.100000000000001" customHeight="1">
      <c r="D78" s="10" t="s">
        <v>189</v>
      </c>
      <c r="E78" s="14">
        <f t="shared" ref="E78:H78" si="56">+E199+E292</f>
        <v>99583</v>
      </c>
      <c r="F78" s="14">
        <f t="shared" si="56"/>
        <v>97321</v>
      </c>
      <c r="G78" s="14">
        <f t="shared" si="56"/>
        <v>97500</v>
      </c>
      <c r="H78" s="14">
        <f t="shared" si="56"/>
        <v>100000</v>
      </c>
      <c r="I78" s="50" t="s">
        <v>190</v>
      </c>
    </row>
    <row r="79" spans="4:9" ht="20.100000000000001" customHeight="1">
      <c r="D79" s="10" t="s">
        <v>181</v>
      </c>
      <c r="E79" s="14">
        <f t="shared" ref="E79:H79" si="57">+E200+E293</f>
        <v>18385865</v>
      </c>
      <c r="F79" s="14">
        <f t="shared" si="57"/>
        <v>11110510</v>
      </c>
      <c r="G79" s="14">
        <f t="shared" si="57"/>
        <v>11081159</v>
      </c>
      <c r="H79" s="14">
        <f t="shared" si="57"/>
        <v>9769844</v>
      </c>
      <c r="I79" s="50" t="s">
        <v>180</v>
      </c>
    </row>
    <row r="80" spans="4:9" ht="20.100000000000001" customHeight="1">
      <c r="D80" s="10" t="s">
        <v>179</v>
      </c>
      <c r="E80" s="14">
        <f t="shared" ref="E80:H80" si="58">+E201+E294</f>
        <v>83065</v>
      </c>
      <c r="F80" s="14">
        <f t="shared" si="58"/>
        <v>43920</v>
      </c>
      <c r="G80" s="14">
        <f t="shared" si="58"/>
        <v>0</v>
      </c>
      <c r="H80" s="14">
        <f t="shared" si="58"/>
        <v>0</v>
      </c>
      <c r="I80" s="50" t="s">
        <v>178</v>
      </c>
    </row>
    <row r="81" spans="4:9" ht="20.100000000000001" customHeight="1">
      <c r="D81" s="11" t="s">
        <v>191</v>
      </c>
      <c r="E81" s="61">
        <f t="shared" ref="E81:H81" si="59">+E202+E295</f>
        <v>18302800</v>
      </c>
      <c r="F81" s="61">
        <f t="shared" si="59"/>
        <v>11066590</v>
      </c>
      <c r="G81" s="61">
        <f t="shared" si="59"/>
        <v>11081159</v>
      </c>
      <c r="H81" s="61">
        <f t="shared" si="59"/>
        <v>9769844</v>
      </c>
      <c r="I81" s="51" t="s">
        <v>192</v>
      </c>
    </row>
    <row r="82" spans="4:9" ht="20.100000000000001" customHeight="1">
      <c r="D82" s="12"/>
      <c r="E82" s="52"/>
      <c r="F82" s="52"/>
      <c r="G82" s="52"/>
      <c r="H82" s="52"/>
      <c r="I82" s="35"/>
    </row>
    <row r="83" spans="4:9" ht="20.100000000000001" customHeight="1">
      <c r="D83" s="12"/>
      <c r="E83" s="52"/>
      <c r="F83" s="52"/>
      <c r="G83" s="52"/>
      <c r="H83" s="52"/>
      <c r="I83" s="35"/>
    </row>
    <row r="84" spans="4:9" ht="20.100000000000001" customHeight="1">
      <c r="D84" s="44" t="s">
        <v>39</v>
      </c>
      <c r="E84" s="55"/>
      <c r="F84" s="55"/>
      <c r="G84" s="55"/>
      <c r="H84" s="55"/>
      <c r="I84" s="46" t="s">
        <v>19</v>
      </c>
    </row>
    <row r="85" spans="4:9" ht="20.100000000000001" customHeight="1">
      <c r="D85" s="9" t="s">
        <v>40</v>
      </c>
      <c r="E85" s="60">
        <f t="shared" ref="E85:H85" si="60">+E206+E299</f>
        <v>4099909</v>
      </c>
      <c r="F85" s="60">
        <f t="shared" si="60"/>
        <v>6247564</v>
      </c>
      <c r="G85" s="60">
        <f t="shared" si="60"/>
        <v>6329280</v>
      </c>
      <c r="H85" s="60">
        <f t="shared" si="60"/>
        <v>8568126</v>
      </c>
      <c r="I85" s="3" t="s">
        <v>15</v>
      </c>
    </row>
    <row r="86" spans="4:9" ht="20.100000000000001" customHeight="1">
      <c r="D86" s="10" t="s">
        <v>41</v>
      </c>
      <c r="E86" s="14">
        <f t="shared" ref="E86:H86" si="61">+E207+E300</f>
        <v>21014764</v>
      </c>
      <c r="F86" s="14">
        <f t="shared" si="61"/>
        <v>23717429</v>
      </c>
      <c r="G86" s="14">
        <f t="shared" si="61"/>
        <v>9611025</v>
      </c>
      <c r="H86" s="14">
        <f t="shared" si="61"/>
        <v>11973175</v>
      </c>
      <c r="I86" s="4" t="s">
        <v>16</v>
      </c>
    </row>
    <row r="87" spans="4:9" ht="20.100000000000001" customHeight="1">
      <c r="D87" s="10" t="s">
        <v>42</v>
      </c>
      <c r="E87" s="14">
        <f t="shared" ref="E87:H87" si="62">+E208+E301</f>
        <v>-6011980</v>
      </c>
      <c r="F87" s="14">
        <f t="shared" si="62"/>
        <v>-12288814</v>
      </c>
      <c r="G87" s="14">
        <f t="shared" si="62"/>
        <v>-8265614</v>
      </c>
      <c r="H87" s="14">
        <f t="shared" si="62"/>
        <v>-7766435</v>
      </c>
      <c r="I87" s="4" t="s">
        <v>17</v>
      </c>
    </row>
    <row r="88" spans="4:9" ht="20.100000000000001" customHeight="1">
      <c r="D88" s="10" t="s">
        <v>43</v>
      </c>
      <c r="E88" s="14">
        <f t="shared" ref="E88:H88" si="63">+E209+E302</f>
        <v>-13629104</v>
      </c>
      <c r="F88" s="14">
        <f t="shared" si="63"/>
        <v>-13576270</v>
      </c>
      <c r="G88" s="14">
        <f t="shared" si="63"/>
        <v>-1427127</v>
      </c>
      <c r="H88" s="14">
        <f t="shared" si="63"/>
        <v>-6445586</v>
      </c>
      <c r="I88" s="4" t="s">
        <v>18</v>
      </c>
    </row>
    <row r="89" spans="4:9" ht="20.100000000000001" customHeight="1">
      <c r="D89" s="21" t="s">
        <v>45</v>
      </c>
      <c r="E89" s="61">
        <f t="shared" ref="E89:H89" si="64">+E210+E303</f>
        <v>5473589</v>
      </c>
      <c r="F89" s="61">
        <f t="shared" si="64"/>
        <v>4099909</v>
      </c>
      <c r="G89" s="61">
        <f t="shared" si="64"/>
        <v>6247564</v>
      </c>
      <c r="H89" s="61">
        <f t="shared" si="64"/>
        <v>6329280</v>
      </c>
      <c r="I89" s="36" t="s">
        <v>119</v>
      </c>
    </row>
    <row r="90" spans="4:9" ht="20.100000000000001" customHeight="1">
      <c r="D90" s="12"/>
      <c r="E90" s="16"/>
      <c r="F90" s="16"/>
      <c r="G90" s="16"/>
      <c r="H90" s="16"/>
      <c r="I90" s="35"/>
    </row>
    <row r="91" spans="4:9" ht="20.100000000000001" customHeight="1">
      <c r="D91" s="12"/>
      <c r="E91" s="16"/>
      <c r="F91" s="16"/>
      <c r="G91" s="16"/>
      <c r="H91" s="16"/>
      <c r="I91" s="35"/>
    </row>
    <row r="92" spans="4:9" ht="20.100000000000001" customHeight="1">
      <c r="D92" s="44" t="s">
        <v>44</v>
      </c>
      <c r="E92" s="45"/>
      <c r="F92" s="45"/>
      <c r="G92" s="45"/>
      <c r="H92" s="45"/>
      <c r="I92" s="46" t="s">
        <v>20</v>
      </c>
    </row>
    <row r="93" spans="4:9" ht="20.100000000000001" customHeight="1">
      <c r="D93" s="9" t="s">
        <v>46</v>
      </c>
      <c r="E93" s="22">
        <f>+E6*100/E8</f>
        <v>14.692011428571428</v>
      </c>
      <c r="F93" s="22">
        <f>+F6*100/F8</f>
        <v>11.879408571428572</v>
      </c>
      <c r="G93" s="22">
        <f>+G6*100/G8</f>
        <v>23.383174285714286</v>
      </c>
      <c r="H93" s="22">
        <f>+H6*100/H8</f>
        <v>30.993365714285716</v>
      </c>
      <c r="I93" s="3" t="s">
        <v>21</v>
      </c>
    </row>
    <row r="94" spans="4:9" ht="20.100000000000001" customHeight="1">
      <c r="D94" s="10" t="s">
        <v>47</v>
      </c>
      <c r="E94" s="13">
        <f>+E81/E8</f>
        <v>0.52293714285714288</v>
      </c>
      <c r="F94" s="13">
        <f>+F81/F8</f>
        <v>0.3161882857142857</v>
      </c>
      <c r="G94" s="13">
        <f>+G81/G8</f>
        <v>0.31660454285714285</v>
      </c>
      <c r="H94" s="13">
        <f>+H81/H8</f>
        <v>0.27913840000000001</v>
      </c>
      <c r="I94" s="4" t="s">
        <v>22</v>
      </c>
    </row>
    <row r="95" spans="4:9" ht="20.100000000000001" customHeight="1">
      <c r="D95" s="10" t="s">
        <v>48</v>
      </c>
      <c r="E95" s="13">
        <f>+E52/E8</f>
        <v>0.35</v>
      </c>
      <c r="F95" s="13">
        <f>+F52/F8</f>
        <v>0.30714285714285716</v>
      </c>
      <c r="G95" s="13">
        <f>+G52/G8</f>
        <v>0.20571428571428571</v>
      </c>
      <c r="H95" s="13">
        <f>+H52/H8</f>
        <v>0.39285714285714285</v>
      </c>
      <c r="I95" s="4" t="s">
        <v>153</v>
      </c>
    </row>
    <row r="96" spans="4:9" ht="20.100000000000001" customHeight="1">
      <c r="D96" s="10" t="s">
        <v>49</v>
      </c>
      <c r="E96" s="13">
        <f>+E56/E8</f>
        <v>2.3448804000000001</v>
      </c>
      <c r="F96" s="13">
        <f>+F56/F8</f>
        <v>2.2013356285714285</v>
      </c>
      <c r="G96" s="13">
        <f>+G56/G8</f>
        <v>1.9572262571428571</v>
      </c>
      <c r="H96" s="13">
        <f>+H56/H8</f>
        <v>2.2790847714285714</v>
      </c>
      <c r="I96" s="4" t="s">
        <v>154</v>
      </c>
    </row>
    <row r="97" spans="1:15" ht="20.100000000000001" customHeight="1">
      <c r="D97" s="10" t="s">
        <v>50</v>
      </c>
      <c r="E97" s="13">
        <f>+E9/E81</f>
        <v>7.165570295255371</v>
      </c>
      <c r="F97" s="13">
        <f>+F9/F81</f>
        <v>9.3886192585069121</v>
      </c>
      <c r="G97" s="13">
        <f>+G9/G81</f>
        <v>7.3006803710694887</v>
      </c>
      <c r="H97" s="13">
        <f>+H9/H81</f>
        <v>12.922417184962216</v>
      </c>
      <c r="I97" s="4" t="s">
        <v>139</v>
      </c>
    </row>
    <row r="98" spans="1:15" ht="20.100000000000001" customHeight="1">
      <c r="D98" s="10" t="s">
        <v>51</v>
      </c>
      <c r="E98" s="13">
        <f>+E52*100/E9</f>
        <v>9.3404498665650024</v>
      </c>
      <c r="F98" s="13">
        <f>+F52*100/F9</f>
        <v>10.346487006737247</v>
      </c>
      <c r="G98" s="13">
        <f>+G52*100/G9</f>
        <v>8.8998763906056855</v>
      </c>
      <c r="H98" s="13">
        <f>+H52*100/H9</f>
        <v>10.891089108910892</v>
      </c>
      <c r="I98" s="4" t="s">
        <v>140</v>
      </c>
    </row>
    <row r="99" spans="1:15" ht="20.100000000000001" customHeight="1">
      <c r="D99" s="10" t="s">
        <v>52</v>
      </c>
      <c r="E99" s="13">
        <f>+E52*100/E81</f>
        <v>66.929650108180169</v>
      </c>
      <c r="F99" s="13">
        <f>+F52*100/F81</f>
        <v>97.139227169344849</v>
      </c>
      <c r="G99" s="13">
        <f>+G52*100/G81</f>
        <v>64.975152869839704</v>
      </c>
      <c r="H99" s="13">
        <f>+H52*100/H81</f>
        <v>140.73919706394494</v>
      </c>
      <c r="I99" s="4" t="s">
        <v>141</v>
      </c>
    </row>
    <row r="100" spans="1:15" ht="20.100000000000001" customHeight="1">
      <c r="D100" s="11" t="s">
        <v>53</v>
      </c>
      <c r="E100" s="23">
        <f>+E9/E56</f>
        <v>1.5980102256570772</v>
      </c>
      <c r="F100" s="23">
        <f>+F9/F56</f>
        <v>1.3485319503495716</v>
      </c>
      <c r="G100" s="23">
        <f>+G9/G56</f>
        <v>1.1809715729047985</v>
      </c>
      <c r="H100" s="23">
        <f>+H9/H56</f>
        <v>1.5827155279010683</v>
      </c>
      <c r="I100" s="5" t="s">
        <v>155</v>
      </c>
    </row>
    <row r="101" spans="1:15" ht="20.100000000000001" customHeight="1">
      <c r="D101" s="24"/>
      <c r="E101" s="25"/>
      <c r="F101" s="25"/>
      <c r="G101" s="25"/>
      <c r="H101" s="25"/>
      <c r="I101" s="39"/>
    </row>
    <row r="102" spans="1:15" ht="20.100000000000001" customHeight="1">
      <c r="D102" s="26" t="s">
        <v>73</v>
      </c>
      <c r="E102" s="30">
        <f>+E64*100/E62</f>
        <v>22.674632981441722</v>
      </c>
      <c r="F102" s="30">
        <f>+F64*100/F62</f>
        <v>21.194576948452774</v>
      </c>
      <c r="G102" s="30">
        <f>+G64*100/G62</f>
        <v>20.985519066595003</v>
      </c>
      <c r="H102" s="30">
        <f>+H64*100/H62</f>
        <v>15.17430401210104</v>
      </c>
      <c r="I102" s="3" t="s">
        <v>120</v>
      </c>
    </row>
    <row r="103" spans="1:15" ht="20.100000000000001" customHeight="1">
      <c r="D103" s="10" t="s">
        <v>74</v>
      </c>
      <c r="E103" s="31">
        <f>+E72*100/E62</f>
        <v>14.577954812229319</v>
      </c>
      <c r="F103" s="31">
        <f>+F72*100/F62</f>
        <v>12.168697460417796</v>
      </c>
      <c r="G103" s="31">
        <f>+G72*100/G62</f>
        <v>13.263012224698372</v>
      </c>
      <c r="H103" s="31">
        <f>+H72*100/H62</f>
        <v>11.797063599642716</v>
      </c>
      <c r="I103" s="4" t="s">
        <v>142</v>
      </c>
    </row>
    <row r="104" spans="1:15" ht="20.100000000000001" customHeight="1">
      <c r="D104" s="10" t="s">
        <v>75</v>
      </c>
      <c r="E104" s="31">
        <f>+E79*100/E62</f>
        <v>12.992055913538499</v>
      </c>
      <c r="F104" s="31">
        <f>+F79*100/F62</f>
        <v>8.9437720237823228</v>
      </c>
      <c r="G104" s="31">
        <f>+G79*100/G62</f>
        <v>10.014780468741577</v>
      </c>
      <c r="H104" s="31">
        <f>+H79*100/H62</f>
        <v>9.3350670782098764</v>
      </c>
      <c r="I104" s="4" t="s">
        <v>143</v>
      </c>
    </row>
    <row r="105" spans="1:15" ht="20.100000000000001" customHeight="1">
      <c r="A105" s="2"/>
      <c r="B105" s="2"/>
      <c r="C105" s="2"/>
      <c r="D105" s="10" t="s">
        <v>130</v>
      </c>
      <c r="E105" s="31">
        <f>(E79+E73)*100/E27</f>
        <v>13.976233934918607</v>
      </c>
      <c r="F105" s="31">
        <f>(F79+F73)*100/F27</f>
        <v>9.234248552661251</v>
      </c>
      <c r="G105" s="31">
        <f>(G79+G73)*100/G27</f>
        <v>9.6232655580883328</v>
      </c>
      <c r="H105" s="31">
        <f>(H79+H73)*100/H27</f>
        <v>8.4951762175863283</v>
      </c>
      <c r="I105" s="4" t="s">
        <v>63</v>
      </c>
    </row>
    <row r="106" spans="1:15" ht="20.100000000000001" customHeight="1">
      <c r="A106" s="2"/>
      <c r="B106" s="2"/>
      <c r="C106" s="2"/>
      <c r="D106" s="11" t="s">
        <v>131</v>
      </c>
      <c r="E106" s="29">
        <f>+E81*100/E56</f>
        <v>22.301228790054402</v>
      </c>
      <c r="F106" s="29">
        <f>+F81*100/F56</f>
        <v>14.36347468375271</v>
      </c>
      <c r="G106" s="29">
        <f>+G81*100/G56</f>
        <v>16.176185134534194</v>
      </c>
      <c r="H106" s="29">
        <f>+H81*100/H56</f>
        <v>12.247828755620661</v>
      </c>
      <c r="I106" s="5" t="s">
        <v>64</v>
      </c>
      <c r="J106" s="7"/>
      <c r="K106" s="7"/>
      <c r="L106" s="7"/>
      <c r="M106" s="7"/>
      <c r="N106" s="7"/>
      <c r="O106" s="7"/>
    </row>
    <row r="107" spans="1:15" ht="20.100000000000001" customHeight="1">
      <c r="A107" s="2"/>
      <c r="B107" s="2"/>
      <c r="C107" s="2"/>
      <c r="D107" s="24"/>
      <c r="E107" s="27"/>
      <c r="F107" s="27"/>
      <c r="G107" s="27"/>
      <c r="H107" s="27"/>
      <c r="I107" s="40"/>
      <c r="J107" s="7"/>
      <c r="K107" s="7"/>
      <c r="L107" s="7"/>
      <c r="M107" s="7"/>
      <c r="N107" s="7"/>
      <c r="O107" s="7"/>
    </row>
    <row r="108" spans="1:15" ht="20.100000000000001" customHeight="1">
      <c r="A108" s="2"/>
      <c r="B108" s="2"/>
      <c r="C108" s="2"/>
      <c r="D108" s="9" t="s">
        <v>76</v>
      </c>
      <c r="E108" s="22">
        <f>+E40*100/E27</f>
        <v>43.679444556412797</v>
      </c>
      <c r="F108" s="22">
        <f>+F40*100/F27</f>
        <v>47.870603384340562</v>
      </c>
      <c r="G108" s="22">
        <f>+G40*100/G27</f>
        <v>51.554060080151061</v>
      </c>
      <c r="H108" s="22">
        <f>+H40*100/H27</f>
        <v>43.556199238689082</v>
      </c>
      <c r="I108" s="3" t="s">
        <v>65</v>
      </c>
      <c r="J108" s="7"/>
      <c r="K108" s="7"/>
      <c r="L108" s="7"/>
      <c r="M108" s="7"/>
      <c r="N108" s="7"/>
      <c r="O108" s="7"/>
    </row>
    <row r="109" spans="1:15" ht="20.100000000000001" customHeight="1">
      <c r="A109" s="2"/>
      <c r="B109" s="2"/>
      <c r="C109" s="2"/>
      <c r="D109" s="10" t="s">
        <v>54</v>
      </c>
      <c r="E109" s="13">
        <f>+E56*100/E27</f>
        <v>56.259314493324361</v>
      </c>
      <c r="F109" s="13">
        <f>+F56*100/F27</f>
        <v>52.091414590424016</v>
      </c>
      <c r="G109" s="13">
        <f>+G56*100/G27</f>
        <v>48.445939919848939</v>
      </c>
      <c r="H109" s="13">
        <f>+H56*100/H27</f>
        <v>56.443800761310918</v>
      </c>
      <c r="I109" s="4" t="s">
        <v>66</v>
      </c>
      <c r="J109" s="7"/>
      <c r="K109" s="7"/>
      <c r="L109" s="7"/>
      <c r="M109" s="7"/>
      <c r="N109" s="7"/>
      <c r="O109" s="7"/>
    </row>
    <row r="110" spans="1:15" ht="20.100000000000001" customHeight="1">
      <c r="A110" s="2"/>
      <c r="B110" s="2"/>
      <c r="C110" s="2"/>
      <c r="D110" s="11" t="s">
        <v>117</v>
      </c>
      <c r="E110" s="23">
        <f>+E72/E73</f>
        <v>10.301707732509337</v>
      </c>
      <c r="F110" s="23">
        <f>+F72/F73</f>
        <v>5.9337726274272127</v>
      </c>
      <c r="G110" s="23">
        <f>+G72/G73</f>
        <v>5.8092019269973596</v>
      </c>
      <c r="H110" s="23">
        <f>+H72/H73</f>
        <v>5.522241922051295</v>
      </c>
      <c r="I110" s="5" t="s">
        <v>183</v>
      </c>
      <c r="J110" s="7"/>
      <c r="K110" s="7"/>
      <c r="L110" s="7"/>
      <c r="M110" s="7"/>
      <c r="N110" s="7"/>
      <c r="O110" s="7"/>
    </row>
    <row r="111" spans="1:15" ht="20.100000000000001" customHeight="1">
      <c r="A111" s="2"/>
      <c r="B111" s="2"/>
      <c r="C111" s="2"/>
      <c r="D111" s="28"/>
      <c r="E111" s="27"/>
      <c r="F111" s="27"/>
      <c r="G111" s="27"/>
      <c r="H111" s="27"/>
      <c r="I111" s="40"/>
      <c r="J111" s="7"/>
      <c r="K111" s="7"/>
      <c r="L111" s="7"/>
      <c r="M111" s="7"/>
      <c r="N111" s="7"/>
      <c r="O111" s="7"/>
    </row>
    <row r="112" spans="1:15" ht="20.100000000000001" customHeight="1">
      <c r="A112" s="2"/>
      <c r="B112" s="2"/>
      <c r="C112" s="2"/>
      <c r="D112" s="9" t="s">
        <v>132</v>
      </c>
      <c r="E112" s="22">
        <f>+E62/E27</f>
        <v>0.97008967256423462</v>
      </c>
      <c r="F112" s="22">
        <f>+F62/F27</f>
        <v>0.83989523673369859</v>
      </c>
      <c r="G112" s="22">
        <f>+G62/G27</f>
        <v>0.7825139009347355</v>
      </c>
      <c r="H112" s="22">
        <f>+H62/H27</f>
        <v>0.74055601341589483</v>
      </c>
      <c r="I112" s="3" t="s">
        <v>156</v>
      </c>
      <c r="J112" s="7"/>
      <c r="K112" s="7"/>
      <c r="L112" s="7"/>
      <c r="M112" s="7"/>
      <c r="N112" s="7"/>
      <c r="O112" s="7"/>
    </row>
    <row r="113" spans="1:15" ht="20.100000000000001" customHeight="1">
      <c r="A113" s="2"/>
      <c r="B113" s="2"/>
      <c r="C113" s="2"/>
      <c r="D113" s="10" t="s">
        <v>133</v>
      </c>
      <c r="E113" s="13">
        <f>+E62/E25</f>
        <v>2.6569193302799348</v>
      </c>
      <c r="F113" s="13">
        <f>+F62/F25</f>
        <v>2.3257015625808828</v>
      </c>
      <c r="G113" s="13">
        <f>+G62/G25</f>
        <v>2.2177618621687483</v>
      </c>
      <c r="H113" s="13">
        <f>+H62/H25</f>
        <v>2.4449065386905575</v>
      </c>
      <c r="I113" s="4" t="s">
        <v>157</v>
      </c>
      <c r="J113" s="7"/>
      <c r="K113" s="7"/>
      <c r="L113" s="7"/>
      <c r="M113" s="7"/>
      <c r="N113" s="7"/>
      <c r="O113" s="7"/>
    </row>
    <row r="114" spans="1:15" ht="20.100000000000001" customHeight="1">
      <c r="A114" s="2"/>
      <c r="B114" s="2"/>
      <c r="C114" s="2"/>
      <c r="D114" s="11" t="s">
        <v>77</v>
      </c>
      <c r="E114" s="23">
        <f>+E62/E117</f>
        <v>8.4316064422011063</v>
      </c>
      <c r="F114" s="23">
        <f>+F62/F117</f>
        <v>12.275667627695334</v>
      </c>
      <c r="G114" s="23">
        <f>+G62/G117</f>
        <v>7.28963094447285</v>
      </c>
      <c r="H114" s="23">
        <f>+H62/H117</f>
        <v>5.3375103025986901</v>
      </c>
      <c r="I114" s="5" t="s">
        <v>158</v>
      </c>
      <c r="J114" s="7"/>
      <c r="K114" s="7"/>
      <c r="L114" s="7"/>
      <c r="M114" s="7"/>
      <c r="N114" s="7"/>
      <c r="O114" s="7"/>
    </row>
    <row r="115" spans="1:15" ht="20.100000000000001" customHeight="1">
      <c r="A115" s="2"/>
      <c r="B115" s="2"/>
      <c r="C115" s="2"/>
      <c r="D115" s="24"/>
      <c r="E115" s="27"/>
      <c r="F115" s="27"/>
      <c r="G115" s="27"/>
      <c r="H115" s="27"/>
      <c r="I115" s="39"/>
      <c r="J115" s="7"/>
      <c r="K115" s="7"/>
      <c r="L115" s="7"/>
      <c r="M115" s="7"/>
      <c r="N115" s="7"/>
      <c r="O115" s="7"/>
    </row>
    <row r="116" spans="1:15" ht="20.100000000000001" customHeight="1">
      <c r="A116" s="2"/>
      <c r="B116" s="2"/>
      <c r="C116" s="2"/>
      <c r="D116" s="9" t="s">
        <v>78</v>
      </c>
      <c r="E116" s="59">
        <f>+E20/E36</f>
        <v>1.3481928611648177</v>
      </c>
      <c r="F116" s="59">
        <f>+F20/F36</f>
        <v>1.1843405127019875</v>
      </c>
      <c r="G116" s="59">
        <f>+G20/G36</f>
        <v>1.2788018455610461</v>
      </c>
      <c r="H116" s="59">
        <f>+H20/H36</f>
        <v>1.3541267042826142</v>
      </c>
      <c r="I116" s="3" t="s">
        <v>159</v>
      </c>
      <c r="J116" s="7"/>
      <c r="K116" s="7"/>
      <c r="L116" s="7"/>
      <c r="M116" s="7"/>
      <c r="N116" s="7"/>
      <c r="O116" s="7"/>
    </row>
    <row r="117" spans="1:15" ht="20.100000000000001" customHeight="1">
      <c r="A117" s="2"/>
      <c r="B117" s="2"/>
      <c r="C117" s="2"/>
      <c r="D117" s="11" t="s">
        <v>79</v>
      </c>
      <c r="E117" s="58">
        <f>+E20-E36</f>
        <v>16784015</v>
      </c>
      <c r="F117" s="58">
        <f>+F20-F36</f>
        <v>10119712</v>
      </c>
      <c r="G117" s="58">
        <f>+G20-G36</f>
        <v>15178827</v>
      </c>
      <c r="H117" s="58">
        <f>+H20-H36</f>
        <v>19607917</v>
      </c>
      <c r="I117" s="5" t="s">
        <v>160</v>
      </c>
      <c r="J117" s="7"/>
      <c r="K117" s="7"/>
      <c r="L117" s="7"/>
      <c r="M117" s="7"/>
      <c r="N117" s="7"/>
      <c r="O117" s="7"/>
    </row>
    <row r="118" spans="1:15" ht="20.100000000000001" customHeight="1">
      <c r="A118" s="2"/>
      <c r="B118" s="2"/>
      <c r="C118" s="2"/>
      <c r="D118" s="12"/>
      <c r="I118" s="35"/>
      <c r="J118" s="7"/>
      <c r="K118" s="7"/>
      <c r="L118" s="7"/>
      <c r="M118" s="7"/>
      <c r="N118" s="7"/>
      <c r="O118" s="7"/>
    </row>
    <row r="119" spans="1:15" ht="20.100000000000001" customHeight="1">
      <c r="A119" s="2"/>
      <c r="B119" s="2"/>
      <c r="C119" s="2"/>
      <c r="D119" s="12"/>
      <c r="I119" s="41"/>
      <c r="J119" s="7"/>
      <c r="K119" s="7"/>
      <c r="L119" s="7"/>
      <c r="M119" s="7"/>
      <c r="N119" s="7"/>
      <c r="O119" s="7"/>
    </row>
    <row r="120" spans="1:15" ht="20.100000000000001" customHeight="1">
      <c r="D120" s="18" t="s">
        <v>198</v>
      </c>
      <c r="E120" s="18"/>
      <c r="F120" s="18"/>
      <c r="G120" s="18">
        <v>141074</v>
      </c>
      <c r="H120" s="18"/>
      <c r="I120" s="33" t="s">
        <v>199</v>
      </c>
    </row>
    <row r="121" spans="1:15" ht="20.100000000000001" customHeight="1"/>
    <row r="122" spans="1:15" ht="20.100000000000001" customHeight="1">
      <c r="D122" s="44" t="s">
        <v>182</v>
      </c>
      <c r="E122" s="45">
        <v>2010</v>
      </c>
      <c r="F122" s="45">
        <v>2009</v>
      </c>
      <c r="G122" s="45">
        <v>2008</v>
      </c>
      <c r="H122" s="45">
        <v>2007</v>
      </c>
      <c r="I122" s="46" t="s">
        <v>0</v>
      </c>
    </row>
    <row r="123" spans="1:15" ht="20.100000000000001" customHeight="1">
      <c r="D123" s="9" t="s">
        <v>200</v>
      </c>
      <c r="E123" s="22">
        <v>1</v>
      </c>
      <c r="F123" s="22">
        <v>1</v>
      </c>
      <c r="G123" s="22">
        <v>1</v>
      </c>
      <c r="H123" s="22">
        <v>1</v>
      </c>
      <c r="I123" s="3" t="s">
        <v>201</v>
      </c>
    </row>
    <row r="124" spans="1:15" ht="20.100000000000001" customHeight="1">
      <c r="D124" s="10" t="s">
        <v>202</v>
      </c>
      <c r="E124" s="13">
        <v>1.97</v>
      </c>
      <c r="F124" s="13">
        <v>2.74</v>
      </c>
      <c r="G124" s="13">
        <v>2.14</v>
      </c>
      <c r="H124" s="13">
        <v>3.95</v>
      </c>
      <c r="I124" s="4" t="s">
        <v>203</v>
      </c>
    </row>
    <row r="125" spans="1:15" ht="20.100000000000001" customHeight="1">
      <c r="D125" s="10" t="s">
        <v>122</v>
      </c>
      <c r="E125" s="14">
        <v>4640210.59</v>
      </c>
      <c r="F125" s="14">
        <v>7560931.7999999998</v>
      </c>
      <c r="G125" s="14">
        <v>10508749.24</v>
      </c>
      <c r="H125" s="14">
        <v>4600804.8099999996</v>
      </c>
      <c r="I125" s="4" t="s">
        <v>134</v>
      </c>
    </row>
    <row r="126" spans="1:15" ht="20.100000000000001" customHeight="1">
      <c r="D126" s="10" t="s">
        <v>24</v>
      </c>
      <c r="E126" s="14">
        <v>2191476</v>
      </c>
      <c r="F126" s="14">
        <v>2744258</v>
      </c>
      <c r="G126" s="14">
        <v>3261326</v>
      </c>
      <c r="H126" s="14">
        <v>979477</v>
      </c>
      <c r="I126" s="4" t="s">
        <v>1</v>
      </c>
    </row>
    <row r="127" spans="1:15" ht="20.100000000000001" customHeight="1">
      <c r="D127" s="10" t="s">
        <v>25</v>
      </c>
      <c r="E127" s="14">
        <v>1601</v>
      </c>
      <c r="F127" s="14">
        <v>3503</v>
      </c>
      <c r="G127" s="14">
        <v>3212</v>
      </c>
      <c r="H127" s="14">
        <v>2810</v>
      </c>
      <c r="I127" s="4" t="s">
        <v>2</v>
      </c>
    </row>
    <row r="128" spans="1:15" ht="20.100000000000001" customHeight="1">
      <c r="D128" s="10" t="s">
        <v>26</v>
      </c>
      <c r="E128" s="14">
        <v>15000000</v>
      </c>
      <c r="F128" s="14">
        <v>15000000</v>
      </c>
      <c r="G128" s="14">
        <v>15000000</v>
      </c>
      <c r="H128" s="14">
        <v>15000000</v>
      </c>
      <c r="I128" s="4" t="s">
        <v>23</v>
      </c>
    </row>
    <row r="129" spans="4:9" ht="20.100000000000001" customHeight="1">
      <c r="D129" s="10" t="s">
        <v>123</v>
      </c>
      <c r="E129" s="14">
        <v>29550000</v>
      </c>
      <c r="F129" s="14">
        <v>41100000</v>
      </c>
      <c r="G129" s="14">
        <v>32100000</v>
      </c>
      <c r="H129" s="14">
        <v>59250000</v>
      </c>
      <c r="I129" s="4" t="s">
        <v>135</v>
      </c>
    </row>
    <row r="130" spans="4:9" ht="20.100000000000001" customHeight="1">
      <c r="D130" s="11" t="s">
        <v>204</v>
      </c>
      <c r="E130" s="15">
        <v>40543</v>
      </c>
      <c r="F130" s="15">
        <v>40178</v>
      </c>
      <c r="G130" s="15">
        <v>39813</v>
      </c>
      <c r="H130" s="15">
        <v>39447</v>
      </c>
      <c r="I130" s="5" t="s">
        <v>205</v>
      </c>
    </row>
    <row r="131" spans="4:9" ht="20.100000000000001" customHeight="1">
      <c r="D131" s="12"/>
      <c r="E131" s="16"/>
      <c r="F131" s="16"/>
      <c r="G131" s="16"/>
      <c r="H131" s="16"/>
      <c r="I131" s="34"/>
    </row>
    <row r="132" spans="4:9" ht="20.100000000000001" customHeight="1">
      <c r="E132" s="16"/>
      <c r="F132" s="16"/>
      <c r="G132" s="16"/>
      <c r="H132" s="16"/>
      <c r="I132" s="35"/>
    </row>
    <row r="133" spans="4:9" ht="20.100000000000001" customHeight="1">
      <c r="D133" s="44" t="s">
        <v>150</v>
      </c>
      <c r="E133" s="47"/>
      <c r="F133" s="47"/>
      <c r="G133" s="47"/>
      <c r="H133" s="47"/>
      <c r="I133" s="46" t="s">
        <v>136</v>
      </c>
    </row>
    <row r="134" spans="4:9" ht="20.100000000000001" customHeight="1">
      <c r="D134" s="9" t="s">
        <v>67</v>
      </c>
      <c r="E134" s="62">
        <v>48635</v>
      </c>
      <c r="F134" s="62">
        <v>225966</v>
      </c>
      <c r="G134" s="62">
        <v>164503</v>
      </c>
      <c r="H134" s="62">
        <v>4784221</v>
      </c>
      <c r="I134" s="3" t="s">
        <v>56</v>
      </c>
    </row>
    <row r="135" spans="4:9">
      <c r="D135" s="10" t="s">
        <v>124</v>
      </c>
      <c r="E135" s="63">
        <v>9366434</v>
      </c>
      <c r="F135" s="63">
        <v>7407572</v>
      </c>
      <c r="G135" s="63">
        <v>12228329</v>
      </c>
      <c r="H135" s="63">
        <v>6204164</v>
      </c>
      <c r="I135" s="4" t="s">
        <v>57</v>
      </c>
    </row>
    <row r="136" spans="4:9">
      <c r="D136" s="19" t="s">
        <v>172</v>
      </c>
      <c r="E136" s="63">
        <v>0</v>
      </c>
      <c r="F136" s="63">
        <v>0</v>
      </c>
      <c r="G136" s="63">
        <v>0</v>
      </c>
      <c r="H136" s="63">
        <v>0</v>
      </c>
      <c r="I136" s="4" t="s">
        <v>162</v>
      </c>
    </row>
    <row r="137" spans="4:9">
      <c r="D137" s="19" t="s">
        <v>173</v>
      </c>
      <c r="E137" s="63">
        <v>0</v>
      </c>
      <c r="F137" s="63">
        <v>0</v>
      </c>
      <c r="G137" s="63">
        <v>0</v>
      </c>
      <c r="H137" s="63">
        <v>68474</v>
      </c>
      <c r="I137" s="4" t="s">
        <v>163</v>
      </c>
    </row>
    <row r="138" spans="4:9">
      <c r="D138" s="19" t="s">
        <v>174</v>
      </c>
      <c r="E138" s="63">
        <v>0</v>
      </c>
      <c r="F138" s="63">
        <v>0</v>
      </c>
      <c r="G138" s="63">
        <v>0</v>
      </c>
      <c r="H138" s="63">
        <v>11048543</v>
      </c>
      <c r="I138" s="4" t="s">
        <v>164</v>
      </c>
    </row>
    <row r="139" spans="4:9">
      <c r="D139" s="19" t="s">
        <v>175</v>
      </c>
      <c r="E139" s="63">
        <v>7393886</v>
      </c>
      <c r="F139" s="63">
        <v>10569207</v>
      </c>
      <c r="G139" s="63">
        <v>13046882</v>
      </c>
      <c r="H139" s="63">
        <v>12753263</v>
      </c>
      <c r="I139" s="4" t="s">
        <v>165</v>
      </c>
    </row>
    <row r="140" spans="4:9">
      <c r="D140" s="19" t="s">
        <v>176</v>
      </c>
      <c r="E140" s="63">
        <v>1823769</v>
      </c>
      <c r="F140" s="63">
        <v>1780774</v>
      </c>
      <c r="G140" s="63">
        <v>1953761</v>
      </c>
      <c r="H140" s="63">
        <v>1899024</v>
      </c>
      <c r="I140" s="4" t="s">
        <v>166</v>
      </c>
    </row>
    <row r="141" spans="4:9">
      <c r="D141" s="10" t="s">
        <v>68</v>
      </c>
      <c r="E141" s="63">
        <v>24428636</v>
      </c>
      <c r="F141" s="63">
        <v>24105073</v>
      </c>
      <c r="G141" s="63">
        <v>30551049</v>
      </c>
      <c r="H141" s="63">
        <v>40649433</v>
      </c>
      <c r="I141" s="4" t="s">
        <v>58</v>
      </c>
    </row>
    <row r="142" spans="4:9">
      <c r="D142" s="10" t="s">
        <v>96</v>
      </c>
      <c r="E142" s="63">
        <v>13701799</v>
      </c>
      <c r="F142" s="63">
        <v>15258633</v>
      </c>
      <c r="G142" s="63">
        <v>10941891</v>
      </c>
      <c r="H142" s="63">
        <v>6417364</v>
      </c>
      <c r="I142" s="4" t="s">
        <v>80</v>
      </c>
    </row>
    <row r="143" spans="4:9">
      <c r="D143" s="10" t="s">
        <v>152</v>
      </c>
      <c r="E143" s="63">
        <v>21560641</v>
      </c>
      <c r="F143" s="63">
        <v>21765057</v>
      </c>
      <c r="G143" s="63">
        <v>20529694</v>
      </c>
      <c r="H143" s="63">
        <v>20150411</v>
      </c>
      <c r="I143" s="4" t="s">
        <v>167</v>
      </c>
    </row>
    <row r="144" spans="4:9">
      <c r="D144" s="10" t="s">
        <v>177</v>
      </c>
      <c r="E144" s="63">
        <v>500548</v>
      </c>
      <c r="F144" s="63">
        <v>499102</v>
      </c>
      <c r="G144" s="63">
        <v>517602</v>
      </c>
      <c r="H144" s="63">
        <v>0</v>
      </c>
      <c r="I144" s="4" t="s">
        <v>168</v>
      </c>
    </row>
    <row r="145" spans="4:9">
      <c r="D145" s="10" t="s">
        <v>97</v>
      </c>
      <c r="E145" s="63">
        <v>0</v>
      </c>
      <c r="F145" s="63">
        <v>0</v>
      </c>
      <c r="G145" s="63">
        <v>0</v>
      </c>
      <c r="H145" s="63">
        <v>0</v>
      </c>
      <c r="I145" s="4" t="s">
        <v>81</v>
      </c>
    </row>
    <row r="146" spans="4:9">
      <c r="D146" s="10" t="s">
        <v>69</v>
      </c>
      <c r="E146" s="63">
        <v>22061189</v>
      </c>
      <c r="F146" s="63">
        <v>22264159</v>
      </c>
      <c r="G146" s="63">
        <v>21047296</v>
      </c>
      <c r="H146" s="63">
        <v>20150411</v>
      </c>
      <c r="I146" s="4" t="s">
        <v>169</v>
      </c>
    </row>
    <row r="147" spans="4:9">
      <c r="D147" s="10" t="s">
        <v>70</v>
      </c>
      <c r="E147" s="63">
        <v>0</v>
      </c>
      <c r="F147" s="63">
        <v>0</v>
      </c>
      <c r="G147" s="63">
        <v>0</v>
      </c>
      <c r="H147" s="63">
        <v>0</v>
      </c>
      <c r="I147" s="4" t="s">
        <v>170</v>
      </c>
    </row>
    <row r="148" spans="4:9">
      <c r="D148" s="21" t="s">
        <v>27</v>
      </c>
      <c r="E148" s="64">
        <v>60191624</v>
      </c>
      <c r="F148" s="64">
        <v>61627865</v>
      </c>
      <c r="G148" s="64">
        <v>62540236</v>
      </c>
      <c r="H148" s="64">
        <v>67217208</v>
      </c>
      <c r="I148" s="36" t="s">
        <v>171</v>
      </c>
    </row>
    <row r="149" spans="4:9">
      <c r="D149" s="12"/>
      <c r="E149" s="52"/>
      <c r="F149" s="52"/>
      <c r="G149" s="52"/>
      <c r="H149" s="52"/>
    </row>
    <row r="150" spans="4:9">
      <c r="E150" s="52"/>
      <c r="F150" s="52"/>
      <c r="G150" s="52"/>
      <c r="H150" s="52"/>
    </row>
    <row r="151" spans="4:9" ht="19.5">
      <c r="D151" s="48" t="s">
        <v>127</v>
      </c>
      <c r="E151" s="53"/>
      <c r="F151" s="53"/>
      <c r="G151" s="53"/>
      <c r="H151" s="53"/>
      <c r="I151" s="49" t="s">
        <v>3</v>
      </c>
    </row>
    <row r="152" spans="4:9" ht="19.5">
      <c r="D152" s="44" t="s">
        <v>125</v>
      </c>
      <c r="E152" s="53"/>
      <c r="F152" s="53"/>
      <c r="G152" s="53"/>
      <c r="H152" s="53"/>
      <c r="I152" s="46" t="s">
        <v>137</v>
      </c>
    </row>
    <row r="153" spans="4:9">
      <c r="D153" s="9" t="s">
        <v>98</v>
      </c>
      <c r="E153" s="62">
        <v>4930695</v>
      </c>
      <c r="F153" s="62">
        <v>9432613</v>
      </c>
      <c r="G153" s="62">
        <v>10894006</v>
      </c>
      <c r="H153" s="62">
        <v>7976602</v>
      </c>
      <c r="I153" s="3" t="s">
        <v>144</v>
      </c>
    </row>
    <row r="154" spans="4:9">
      <c r="D154" s="10" t="s">
        <v>99</v>
      </c>
      <c r="E154" s="63">
        <v>6446091</v>
      </c>
      <c r="F154" s="63">
        <v>10664655</v>
      </c>
      <c r="G154" s="63">
        <v>11655859</v>
      </c>
      <c r="H154" s="63">
        <v>12037880</v>
      </c>
      <c r="I154" s="4" t="s">
        <v>145</v>
      </c>
    </row>
    <row r="155" spans="4:9">
      <c r="D155" s="10" t="s">
        <v>100</v>
      </c>
      <c r="E155" s="63">
        <v>5351003</v>
      </c>
      <c r="F155" s="63">
        <v>888895</v>
      </c>
      <c r="G155" s="63">
        <v>4130070</v>
      </c>
      <c r="H155" s="63">
        <v>3478968</v>
      </c>
      <c r="I155" s="4" t="s">
        <v>82</v>
      </c>
    </row>
    <row r="156" spans="4:9">
      <c r="D156" s="10" t="s">
        <v>101</v>
      </c>
      <c r="E156" s="63">
        <v>0</v>
      </c>
      <c r="F156" s="63">
        <v>0</v>
      </c>
      <c r="G156" s="63">
        <v>0</v>
      </c>
      <c r="H156" s="63">
        <v>0</v>
      </c>
      <c r="I156" s="4" t="s">
        <v>83</v>
      </c>
    </row>
    <row r="157" spans="4:9">
      <c r="D157" s="10" t="s">
        <v>102</v>
      </c>
      <c r="E157" s="63">
        <v>20162364</v>
      </c>
      <c r="F157" s="63">
        <v>23562638</v>
      </c>
      <c r="G157" s="63">
        <v>29440221</v>
      </c>
      <c r="H157" s="63">
        <v>26797720</v>
      </c>
      <c r="I157" s="4" t="s">
        <v>84</v>
      </c>
    </row>
    <row r="158" spans="4:9">
      <c r="D158" s="10" t="s">
        <v>103</v>
      </c>
      <c r="E158" s="63">
        <v>3683539</v>
      </c>
      <c r="F158" s="63">
        <v>1035887</v>
      </c>
      <c r="G158" s="63">
        <v>0</v>
      </c>
      <c r="H158" s="63">
        <v>0</v>
      </c>
      <c r="I158" s="4" t="s">
        <v>146</v>
      </c>
    </row>
    <row r="159" spans="4:9">
      <c r="D159" s="10" t="s">
        <v>106</v>
      </c>
      <c r="E159" s="63">
        <v>0</v>
      </c>
      <c r="F159" s="63">
        <v>0</v>
      </c>
      <c r="G159" s="63">
        <v>0</v>
      </c>
      <c r="H159" s="63">
        <v>0</v>
      </c>
      <c r="I159" s="4" t="s">
        <v>147</v>
      </c>
    </row>
    <row r="160" spans="4:9">
      <c r="D160" s="10" t="s">
        <v>104</v>
      </c>
      <c r="E160" s="63">
        <v>0</v>
      </c>
      <c r="F160" s="63">
        <v>0</v>
      </c>
      <c r="G160" s="63">
        <v>0</v>
      </c>
      <c r="H160" s="63">
        <v>0</v>
      </c>
      <c r="I160" s="4" t="s">
        <v>85</v>
      </c>
    </row>
    <row r="161" spans="4:9">
      <c r="D161" s="20" t="s">
        <v>105</v>
      </c>
      <c r="E161" s="64">
        <v>23845903</v>
      </c>
      <c r="F161" s="64">
        <v>24598525</v>
      </c>
      <c r="G161" s="64">
        <v>29440221</v>
      </c>
      <c r="H161" s="64">
        <v>26797720</v>
      </c>
      <c r="I161" s="37" t="s">
        <v>118</v>
      </c>
    </row>
    <row r="162" spans="4:9">
      <c r="D162" s="17"/>
      <c r="E162" s="54"/>
      <c r="F162" s="54"/>
      <c r="G162" s="54"/>
      <c r="H162" s="54"/>
      <c r="I162" s="38"/>
    </row>
    <row r="163" spans="4:9" ht="19.5">
      <c r="D163" s="44" t="s">
        <v>55</v>
      </c>
      <c r="E163" s="53"/>
      <c r="F163" s="53"/>
      <c r="G163" s="53"/>
      <c r="H163" s="53"/>
      <c r="I163" s="46" t="s">
        <v>138</v>
      </c>
    </row>
    <row r="164" spans="4:9">
      <c r="D164" s="9" t="s">
        <v>28</v>
      </c>
      <c r="E164" s="62">
        <v>15000000</v>
      </c>
      <c r="F164" s="62">
        <v>15000000</v>
      </c>
      <c r="G164" s="62">
        <v>15000000</v>
      </c>
      <c r="H164" s="62">
        <v>15000000</v>
      </c>
      <c r="I164" s="3" t="s">
        <v>4</v>
      </c>
    </row>
    <row r="165" spans="4:9">
      <c r="D165" s="10" t="s">
        <v>29</v>
      </c>
      <c r="E165" s="63">
        <v>15000000</v>
      </c>
      <c r="F165" s="63">
        <v>15000000</v>
      </c>
      <c r="G165" s="63">
        <v>15000000</v>
      </c>
      <c r="H165" s="63">
        <v>15000000</v>
      </c>
      <c r="I165" s="4" t="s">
        <v>5</v>
      </c>
    </row>
    <row r="166" spans="4:9">
      <c r="D166" s="10" t="s">
        <v>126</v>
      </c>
      <c r="E166" s="63">
        <v>15000000</v>
      </c>
      <c r="F166" s="63">
        <v>15000000</v>
      </c>
      <c r="G166" s="63">
        <v>15000000</v>
      </c>
      <c r="H166" s="63">
        <v>15000000</v>
      </c>
      <c r="I166" s="4" t="s">
        <v>6</v>
      </c>
    </row>
    <row r="167" spans="4:9">
      <c r="D167" s="10" t="s">
        <v>71</v>
      </c>
      <c r="E167" s="63">
        <v>3750000</v>
      </c>
      <c r="F167" s="63">
        <v>3750000</v>
      </c>
      <c r="G167" s="63">
        <v>3750000</v>
      </c>
      <c r="H167" s="63">
        <v>3750000</v>
      </c>
      <c r="I167" s="4" t="s">
        <v>59</v>
      </c>
    </row>
    <row r="168" spans="4:9">
      <c r="D168" s="10" t="s">
        <v>30</v>
      </c>
      <c r="E168" s="63">
        <v>7250000</v>
      </c>
      <c r="F168" s="63">
        <v>6750000</v>
      </c>
      <c r="G168" s="63">
        <v>6516703</v>
      </c>
      <c r="H168" s="63">
        <v>5759213</v>
      </c>
      <c r="I168" s="4" t="s">
        <v>7</v>
      </c>
    </row>
    <row r="169" spans="4:9">
      <c r="D169" s="10" t="s">
        <v>31</v>
      </c>
      <c r="E169" s="63">
        <v>1500000</v>
      </c>
      <c r="F169" s="63">
        <v>1500000</v>
      </c>
      <c r="G169" s="63">
        <v>1262126</v>
      </c>
      <c r="H169" s="63">
        <v>1262126</v>
      </c>
      <c r="I169" s="4" t="s">
        <v>8</v>
      </c>
    </row>
    <row r="170" spans="4:9">
      <c r="D170" s="10" t="s">
        <v>32</v>
      </c>
      <c r="E170" s="63">
        <v>5000000</v>
      </c>
      <c r="F170" s="63">
        <v>5000000</v>
      </c>
      <c r="G170" s="63">
        <v>5000000</v>
      </c>
      <c r="H170" s="63">
        <v>5000000</v>
      </c>
      <c r="I170" s="4" t="s">
        <v>148</v>
      </c>
    </row>
    <row r="171" spans="4:9">
      <c r="D171" s="10" t="s">
        <v>33</v>
      </c>
      <c r="E171" s="63">
        <v>0</v>
      </c>
      <c r="F171" s="63">
        <v>0</v>
      </c>
      <c r="G171" s="63">
        <v>0</v>
      </c>
      <c r="H171" s="63">
        <v>0</v>
      </c>
      <c r="I171" s="4" t="s">
        <v>9</v>
      </c>
    </row>
    <row r="172" spans="4:9">
      <c r="D172" s="10" t="s">
        <v>34</v>
      </c>
      <c r="E172" s="63">
        <v>0</v>
      </c>
      <c r="F172" s="63">
        <v>0</v>
      </c>
      <c r="G172" s="63">
        <v>0</v>
      </c>
      <c r="H172" s="63">
        <v>0</v>
      </c>
      <c r="I172" s="4" t="s">
        <v>10</v>
      </c>
    </row>
    <row r="173" spans="4:9">
      <c r="D173" s="10" t="s">
        <v>194</v>
      </c>
      <c r="E173" s="63">
        <v>2250000</v>
      </c>
      <c r="F173" s="63">
        <v>750000</v>
      </c>
      <c r="G173" s="63">
        <v>1200000</v>
      </c>
      <c r="H173" s="63">
        <v>3750000</v>
      </c>
      <c r="I173" s="4" t="s">
        <v>11</v>
      </c>
    </row>
    <row r="174" spans="4:9">
      <c r="D174" s="10" t="s">
        <v>195</v>
      </c>
      <c r="E174" s="63">
        <v>0</v>
      </c>
      <c r="F174" s="63">
        <v>0</v>
      </c>
      <c r="G174" s="63">
        <v>0</v>
      </c>
      <c r="H174" s="63">
        <v>0</v>
      </c>
      <c r="I174" s="4" t="s">
        <v>161</v>
      </c>
    </row>
    <row r="175" spans="4:9">
      <c r="D175" s="10" t="s">
        <v>35</v>
      </c>
      <c r="E175" s="63">
        <v>901911</v>
      </c>
      <c r="F175" s="63">
        <v>2410819</v>
      </c>
      <c r="G175" s="63">
        <v>-2297309</v>
      </c>
      <c r="H175" s="63">
        <v>4912247</v>
      </c>
      <c r="I175" s="4" t="s">
        <v>60</v>
      </c>
    </row>
    <row r="176" spans="4:9">
      <c r="D176" s="10" t="s">
        <v>37</v>
      </c>
      <c r="E176" s="63">
        <v>693810</v>
      </c>
      <c r="F176" s="63">
        <v>1868521</v>
      </c>
      <c r="G176" s="63">
        <v>2668495</v>
      </c>
      <c r="H176" s="63">
        <v>985902</v>
      </c>
      <c r="I176" s="4" t="s">
        <v>149</v>
      </c>
    </row>
    <row r="177" spans="4:9">
      <c r="D177" s="10" t="s">
        <v>36</v>
      </c>
      <c r="E177" s="63">
        <v>36345721</v>
      </c>
      <c r="F177" s="63">
        <v>37029340</v>
      </c>
      <c r="G177" s="63">
        <v>33100015</v>
      </c>
      <c r="H177" s="63">
        <v>40419488</v>
      </c>
      <c r="I177" s="4" t="s">
        <v>13</v>
      </c>
    </row>
    <row r="178" spans="4:9">
      <c r="D178" s="42" t="s">
        <v>179</v>
      </c>
      <c r="E178" s="63">
        <v>0</v>
      </c>
      <c r="F178" s="63">
        <v>0</v>
      </c>
      <c r="G178" s="63">
        <v>0</v>
      </c>
      <c r="H178" s="63">
        <v>0</v>
      </c>
      <c r="I178" s="43" t="s">
        <v>178</v>
      </c>
    </row>
    <row r="179" spans="4:9">
      <c r="D179" s="11" t="s">
        <v>72</v>
      </c>
      <c r="E179" s="64">
        <v>60191624</v>
      </c>
      <c r="F179" s="64">
        <v>61627865</v>
      </c>
      <c r="G179" s="64">
        <v>62540236</v>
      </c>
      <c r="H179" s="64">
        <v>67217208</v>
      </c>
      <c r="I179" s="5" t="s">
        <v>12</v>
      </c>
    </row>
    <row r="180" spans="4:9">
      <c r="D180" s="12"/>
      <c r="E180" s="52"/>
      <c r="F180" s="52"/>
      <c r="G180" s="52"/>
      <c r="H180" s="52"/>
      <c r="I180" s="35"/>
    </row>
    <row r="181" spans="4:9">
      <c r="D181" s="12"/>
      <c r="E181" s="52"/>
      <c r="F181" s="52"/>
      <c r="G181" s="52"/>
      <c r="H181" s="52"/>
      <c r="I181" s="35"/>
    </row>
    <row r="182" spans="4:9" ht="19.5">
      <c r="D182" s="44" t="s">
        <v>38</v>
      </c>
      <c r="E182" s="53"/>
      <c r="F182" s="53"/>
      <c r="G182" s="53"/>
      <c r="H182" s="53"/>
      <c r="I182" s="46" t="s">
        <v>14</v>
      </c>
    </row>
    <row r="183" spans="4:9">
      <c r="D183" s="9" t="s">
        <v>107</v>
      </c>
      <c r="E183" s="62">
        <v>49314316</v>
      </c>
      <c r="F183" s="62">
        <v>49382861</v>
      </c>
      <c r="G183" s="62">
        <v>44085090</v>
      </c>
      <c r="H183" s="62">
        <v>52509226</v>
      </c>
      <c r="I183" s="3" t="s">
        <v>86</v>
      </c>
    </row>
    <row r="184" spans="4:9">
      <c r="D184" s="10" t="s">
        <v>108</v>
      </c>
      <c r="E184" s="63">
        <v>43931296</v>
      </c>
      <c r="F184" s="63">
        <v>44963643</v>
      </c>
      <c r="G184" s="63">
        <v>37236669</v>
      </c>
      <c r="H184" s="63">
        <v>44835085</v>
      </c>
      <c r="I184" s="4" t="s">
        <v>87</v>
      </c>
    </row>
    <row r="185" spans="4:9">
      <c r="D185" s="10" t="s">
        <v>128</v>
      </c>
      <c r="E185" s="63">
        <v>5383020</v>
      </c>
      <c r="F185" s="63">
        <v>4419218</v>
      </c>
      <c r="G185" s="63">
        <v>6848421</v>
      </c>
      <c r="H185" s="63">
        <v>7674141</v>
      </c>
      <c r="I185" s="4" t="s">
        <v>88</v>
      </c>
    </row>
    <row r="186" spans="4:9">
      <c r="D186" s="10" t="s">
        <v>109</v>
      </c>
      <c r="E186" s="63">
        <v>1595678</v>
      </c>
      <c r="F186" s="63">
        <v>1513787</v>
      </c>
      <c r="G186" s="63">
        <v>1613912</v>
      </c>
      <c r="H186" s="63">
        <v>1499766</v>
      </c>
      <c r="I186" s="4" t="s">
        <v>89</v>
      </c>
    </row>
    <row r="187" spans="4:9">
      <c r="D187" s="10" t="s">
        <v>110</v>
      </c>
      <c r="E187" s="63">
        <v>794598</v>
      </c>
      <c r="F187" s="63">
        <v>742467</v>
      </c>
      <c r="G187" s="63">
        <v>1043397</v>
      </c>
      <c r="H187" s="63">
        <v>879270</v>
      </c>
      <c r="I187" s="4" t="s">
        <v>90</v>
      </c>
    </row>
    <row r="188" spans="4:9">
      <c r="D188" s="10" t="s">
        <v>111</v>
      </c>
      <c r="E188" s="63">
        <v>2322395</v>
      </c>
      <c r="F188" s="63">
        <v>2293685</v>
      </c>
      <c r="G188" s="63">
        <v>2316721</v>
      </c>
      <c r="H188" s="63">
        <v>3065528</v>
      </c>
      <c r="I188" s="4" t="s">
        <v>91</v>
      </c>
    </row>
    <row r="189" spans="4:9">
      <c r="D189" s="10" t="s">
        <v>112</v>
      </c>
      <c r="E189" s="63">
        <v>0</v>
      </c>
      <c r="F189" s="63">
        <v>0</v>
      </c>
      <c r="G189" s="63">
        <v>0</v>
      </c>
      <c r="H189" s="63">
        <v>0</v>
      </c>
      <c r="I189" s="4" t="s">
        <v>92</v>
      </c>
    </row>
    <row r="190" spans="4:9">
      <c r="D190" s="10" t="s">
        <v>113</v>
      </c>
      <c r="E190" s="63">
        <v>2992744</v>
      </c>
      <c r="F190" s="63">
        <v>2162964</v>
      </c>
      <c r="G190" s="63">
        <v>4191112</v>
      </c>
      <c r="H190" s="63">
        <v>5295105</v>
      </c>
      <c r="I190" s="4" t="s">
        <v>93</v>
      </c>
    </row>
    <row r="191" spans="4:9">
      <c r="D191" s="10" t="s">
        <v>114</v>
      </c>
      <c r="E191" s="63">
        <v>419893</v>
      </c>
      <c r="F191" s="63">
        <v>466480</v>
      </c>
      <c r="G191" s="63">
        <v>1069841</v>
      </c>
      <c r="H191" s="63">
        <v>452405</v>
      </c>
      <c r="I191" s="4" t="s">
        <v>61</v>
      </c>
    </row>
    <row r="192" spans="4:9">
      <c r="D192" s="10" t="s">
        <v>115</v>
      </c>
      <c r="E192" s="63">
        <v>90000</v>
      </c>
      <c r="F192" s="63">
        <v>450000</v>
      </c>
      <c r="G192" s="63">
        <v>700000</v>
      </c>
      <c r="H192" s="63">
        <v>150000</v>
      </c>
      <c r="I192" s="4" t="s">
        <v>62</v>
      </c>
    </row>
    <row r="193" spans="4:9">
      <c r="D193" s="10" t="s">
        <v>121</v>
      </c>
      <c r="E193" s="63">
        <v>3322637</v>
      </c>
      <c r="F193" s="63">
        <v>2179444</v>
      </c>
      <c r="G193" s="63">
        <v>4560953</v>
      </c>
      <c r="H193" s="63">
        <v>5597510</v>
      </c>
      <c r="I193" s="4" t="s">
        <v>94</v>
      </c>
    </row>
    <row r="194" spans="4:9">
      <c r="D194" s="10" t="s">
        <v>116</v>
      </c>
      <c r="E194" s="63">
        <v>810224</v>
      </c>
      <c r="F194" s="63">
        <v>825805</v>
      </c>
      <c r="G194" s="63">
        <v>773503</v>
      </c>
      <c r="H194" s="63">
        <v>836879</v>
      </c>
      <c r="I194" s="4" t="s">
        <v>95</v>
      </c>
    </row>
    <row r="195" spans="4:9">
      <c r="D195" s="10" t="s">
        <v>184</v>
      </c>
      <c r="E195" s="63">
        <v>2512413</v>
      </c>
      <c r="F195" s="63">
        <v>1353639</v>
      </c>
      <c r="G195" s="63">
        <v>3787450</v>
      </c>
      <c r="H195" s="63">
        <v>3787450</v>
      </c>
      <c r="I195" s="50" t="s">
        <v>193</v>
      </c>
    </row>
    <row r="196" spans="4:9">
      <c r="D196" s="10" t="s">
        <v>151</v>
      </c>
      <c r="E196" s="63">
        <v>117000</v>
      </c>
      <c r="F196" s="63">
        <v>100000</v>
      </c>
      <c r="G196" s="63">
        <v>0</v>
      </c>
      <c r="H196" s="63">
        <v>0</v>
      </c>
      <c r="I196" s="50" t="s">
        <v>185</v>
      </c>
    </row>
    <row r="197" spans="4:9">
      <c r="D197" s="10" t="s">
        <v>186</v>
      </c>
      <c r="E197" s="63">
        <v>0</v>
      </c>
      <c r="F197" s="63">
        <v>0</v>
      </c>
      <c r="G197" s="63">
        <v>0</v>
      </c>
      <c r="H197" s="63">
        <v>0</v>
      </c>
      <c r="I197" s="50" t="s">
        <v>187</v>
      </c>
    </row>
    <row r="198" spans="4:9">
      <c r="D198" s="10" t="s">
        <v>188</v>
      </c>
      <c r="E198" s="63">
        <v>25124</v>
      </c>
      <c r="F198" s="63">
        <v>38902</v>
      </c>
      <c r="G198" s="63">
        <v>104867</v>
      </c>
      <c r="H198" s="63">
        <v>133534</v>
      </c>
      <c r="I198" s="50" t="s">
        <v>129</v>
      </c>
    </row>
    <row r="199" spans="4:9">
      <c r="D199" s="10" t="s">
        <v>189</v>
      </c>
      <c r="E199" s="63">
        <v>45000</v>
      </c>
      <c r="F199" s="63">
        <v>43540</v>
      </c>
      <c r="G199" s="63">
        <v>42500</v>
      </c>
      <c r="H199" s="63">
        <v>45000</v>
      </c>
      <c r="I199" s="50" t="s">
        <v>190</v>
      </c>
    </row>
    <row r="200" spans="4:9">
      <c r="D200" s="10" t="s">
        <v>181</v>
      </c>
      <c r="E200" s="63">
        <v>2325289</v>
      </c>
      <c r="F200" s="63">
        <v>1171197</v>
      </c>
      <c r="G200" s="63">
        <v>3640083</v>
      </c>
      <c r="H200" s="63">
        <v>4582097</v>
      </c>
      <c r="I200" s="50" t="s">
        <v>180</v>
      </c>
    </row>
    <row r="201" spans="4:9">
      <c r="D201" s="10" t="s">
        <v>179</v>
      </c>
      <c r="E201" s="63">
        <v>0</v>
      </c>
      <c r="F201" s="63">
        <v>0</v>
      </c>
      <c r="G201" s="63">
        <v>0</v>
      </c>
      <c r="H201" s="63">
        <v>0</v>
      </c>
      <c r="I201" s="50" t="s">
        <v>178</v>
      </c>
    </row>
    <row r="202" spans="4:9">
      <c r="D202" s="11" t="s">
        <v>191</v>
      </c>
      <c r="E202" s="64">
        <v>2325289</v>
      </c>
      <c r="F202" s="64">
        <v>1171197</v>
      </c>
      <c r="G202" s="64">
        <v>3640083</v>
      </c>
      <c r="H202" s="64">
        <v>4582097</v>
      </c>
      <c r="I202" s="51" t="s">
        <v>192</v>
      </c>
    </row>
    <row r="203" spans="4:9">
      <c r="D203" s="12"/>
      <c r="E203" s="52"/>
      <c r="F203" s="52"/>
      <c r="G203" s="52"/>
      <c r="H203" s="52"/>
      <c r="I203" s="35"/>
    </row>
    <row r="204" spans="4:9">
      <c r="D204" s="12"/>
      <c r="E204" s="52"/>
      <c r="F204" s="52"/>
      <c r="G204" s="52"/>
      <c r="H204" s="52"/>
      <c r="I204" s="35"/>
    </row>
    <row r="205" spans="4:9" ht="19.5">
      <c r="D205" s="44" t="s">
        <v>39</v>
      </c>
      <c r="E205" s="55"/>
      <c r="F205" s="55"/>
      <c r="G205" s="55"/>
      <c r="H205" s="55"/>
      <c r="I205" s="46" t="s">
        <v>19</v>
      </c>
    </row>
    <row r="206" spans="4:9">
      <c r="D206" s="9" t="s">
        <v>40</v>
      </c>
      <c r="E206" s="62">
        <v>225966</v>
      </c>
      <c r="F206" s="62">
        <v>164503</v>
      </c>
      <c r="G206" s="62">
        <v>4784221</v>
      </c>
      <c r="H206" s="62">
        <v>6923766</v>
      </c>
      <c r="I206" s="3" t="s">
        <v>15</v>
      </c>
    </row>
    <row r="207" spans="4:9">
      <c r="D207" s="10" t="s">
        <v>41</v>
      </c>
      <c r="E207" s="63">
        <v>-1127948</v>
      </c>
      <c r="F207" s="63">
        <v>7038550</v>
      </c>
      <c r="G207" s="63">
        <v>1592806</v>
      </c>
      <c r="H207" s="63">
        <v>6271693</v>
      </c>
      <c r="I207" s="4" t="s">
        <v>16</v>
      </c>
    </row>
    <row r="208" spans="4:9">
      <c r="D208" s="10" t="s">
        <v>42</v>
      </c>
      <c r="E208" s="63">
        <v>-1652032</v>
      </c>
      <c r="F208" s="63">
        <v>-2580595</v>
      </c>
      <c r="G208" s="63">
        <v>-2731605</v>
      </c>
      <c r="H208" s="63">
        <v>-2872827</v>
      </c>
      <c r="I208" s="4" t="s">
        <v>17</v>
      </c>
    </row>
    <row r="209" spans="4:9">
      <c r="D209" s="10" t="s">
        <v>43</v>
      </c>
      <c r="E209" s="63">
        <v>2602649</v>
      </c>
      <c r="F209" s="63">
        <v>-4396492</v>
      </c>
      <c r="G209" s="63">
        <v>-3480919</v>
      </c>
      <c r="H209" s="63">
        <v>-5538411</v>
      </c>
      <c r="I209" s="4" t="s">
        <v>18</v>
      </c>
    </row>
    <row r="210" spans="4:9">
      <c r="D210" s="21" t="s">
        <v>45</v>
      </c>
      <c r="E210" s="64">
        <v>48635</v>
      </c>
      <c r="F210" s="64">
        <v>225966</v>
      </c>
      <c r="G210" s="64">
        <v>164503</v>
      </c>
      <c r="H210" s="64">
        <v>4784221</v>
      </c>
      <c r="I210" s="36" t="s">
        <v>119</v>
      </c>
    </row>
    <row r="211" spans="4:9">
      <c r="D211" s="12"/>
    </row>
    <row r="212" spans="4:9">
      <c r="D212" s="12"/>
    </row>
    <row r="213" spans="4:9">
      <c r="D213" s="18" t="s">
        <v>206</v>
      </c>
      <c r="E213" s="18"/>
      <c r="F213" s="18"/>
      <c r="G213" s="18">
        <v>141048</v>
      </c>
      <c r="H213" s="18"/>
      <c r="I213" s="33" t="s">
        <v>207</v>
      </c>
    </row>
    <row r="215" spans="4:9" ht="19.5">
      <c r="D215" s="44" t="s">
        <v>182</v>
      </c>
      <c r="E215" s="45">
        <v>2010</v>
      </c>
      <c r="F215" s="45">
        <v>2009</v>
      </c>
      <c r="G215" s="45">
        <v>2008</v>
      </c>
      <c r="H215" s="45">
        <v>2007</v>
      </c>
      <c r="I215" s="46" t="s">
        <v>0</v>
      </c>
    </row>
    <row r="216" spans="4:9">
      <c r="D216" s="9" t="s">
        <v>200</v>
      </c>
      <c r="E216" s="22">
        <v>1</v>
      </c>
      <c r="F216" s="22">
        <v>1</v>
      </c>
      <c r="G216" s="22">
        <v>1</v>
      </c>
      <c r="H216" s="22">
        <v>1</v>
      </c>
      <c r="I216" s="3" t="s">
        <v>201</v>
      </c>
    </row>
    <row r="217" spans="4:9">
      <c r="D217" s="10" t="s">
        <v>202</v>
      </c>
      <c r="E217" s="13">
        <v>5.08</v>
      </c>
      <c r="F217" s="13">
        <v>3.14</v>
      </c>
      <c r="G217" s="13">
        <v>2.44</v>
      </c>
      <c r="H217" s="13">
        <v>3.35</v>
      </c>
      <c r="I217" s="4" t="s">
        <v>203</v>
      </c>
    </row>
    <row r="218" spans="4:9">
      <c r="D218" s="10" t="s">
        <v>122</v>
      </c>
      <c r="E218" s="14">
        <v>13243799.279999999</v>
      </c>
      <c r="F218" s="14">
        <v>3852290.96</v>
      </c>
      <c r="G218" s="14">
        <v>14283734.289999999</v>
      </c>
      <c r="H218" s="14">
        <v>27675612.809999999</v>
      </c>
      <c r="I218" s="4" t="s">
        <v>134</v>
      </c>
    </row>
    <row r="219" spans="4:9">
      <c r="D219" s="10" t="s">
        <v>24</v>
      </c>
      <c r="E219" s="14">
        <v>2950728</v>
      </c>
      <c r="F219" s="14">
        <v>1413535</v>
      </c>
      <c r="G219" s="14">
        <v>4922785</v>
      </c>
      <c r="H219" s="14">
        <v>9868201</v>
      </c>
      <c r="I219" s="4" t="s">
        <v>1</v>
      </c>
    </row>
    <row r="220" spans="4:9">
      <c r="D220" s="10" t="s">
        <v>25</v>
      </c>
      <c r="E220" s="14">
        <v>4048</v>
      </c>
      <c r="F220" s="14">
        <v>2214</v>
      </c>
      <c r="G220" s="14">
        <v>2556</v>
      </c>
      <c r="H220" s="14">
        <v>5654</v>
      </c>
      <c r="I220" s="4" t="s">
        <v>2</v>
      </c>
    </row>
    <row r="221" spans="4:9">
      <c r="D221" s="10" t="s">
        <v>26</v>
      </c>
      <c r="E221" s="14">
        <v>20000000</v>
      </c>
      <c r="F221" s="14">
        <v>20000000</v>
      </c>
      <c r="G221" s="14">
        <v>20000000</v>
      </c>
      <c r="H221" s="14">
        <v>20000000</v>
      </c>
      <c r="I221" s="4" t="s">
        <v>23</v>
      </c>
    </row>
    <row r="222" spans="4:9">
      <c r="D222" s="10" t="s">
        <v>123</v>
      </c>
      <c r="E222" s="14">
        <v>101600000</v>
      </c>
      <c r="F222" s="14">
        <v>62800000</v>
      </c>
      <c r="G222" s="14">
        <v>48800000</v>
      </c>
      <c r="H222" s="14">
        <v>67000000</v>
      </c>
      <c r="I222" s="4" t="s">
        <v>135</v>
      </c>
    </row>
    <row r="223" spans="4:9">
      <c r="D223" s="11" t="s">
        <v>204</v>
      </c>
      <c r="E223" s="15">
        <v>40543</v>
      </c>
      <c r="F223" s="15">
        <v>40178</v>
      </c>
      <c r="G223" s="15">
        <v>39813</v>
      </c>
      <c r="H223" s="15">
        <v>39447</v>
      </c>
      <c r="I223" s="5" t="s">
        <v>205</v>
      </c>
    </row>
    <row r="224" spans="4:9">
      <c r="D224" s="12"/>
      <c r="E224" s="16"/>
      <c r="F224" s="16"/>
      <c r="G224" s="16"/>
      <c r="H224" s="16"/>
      <c r="I224" s="34"/>
    </row>
    <row r="225" spans="4:9">
      <c r="E225" s="16"/>
      <c r="F225" s="16"/>
      <c r="G225" s="16"/>
      <c r="H225" s="16"/>
      <c r="I225" s="35"/>
    </row>
    <row r="226" spans="4:9" ht="19.5">
      <c r="D226" s="44" t="s">
        <v>150</v>
      </c>
      <c r="E226" s="47"/>
      <c r="F226" s="47"/>
      <c r="G226" s="47"/>
      <c r="H226" s="47"/>
      <c r="I226" s="46" t="s">
        <v>136</v>
      </c>
    </row>
    <row r="227" spans="4:9">
      <c r="D227" s="9" t="s">
        <v>67</v>
      </c>
      <c r="E227" s="56">
        <v>5424954</v>
      </c>
      <c r="F227" s="56">
        <v>3873943</v>
      </c>
      <c r="G227" s="56">
        <v>6083061</v>
      </c>
      <c r="H227" s="56">
        <v>1545059</v>
      </c>
      <c r="I227" s="3" t="s">
        <v>56</v>
      </c>
    </row>
    <row r="228" spans="4:9">
      <c r="D228" s="10" t="s">
        <v>124</v>
      </c>
      <c r="E228" s="57">
        <v>3604638</v>
      </c>
      <c r="F228" s="57">
        <v>5042708</v>
      </c>
      <c r="G228" s="57">
        <v>8886911</v>
      </c>
      <c r="H228" s="57">
        <v>10794240</v>
      </c>
      <c r="I228" s="4" t="s">
        <v>57</v>
      </c>
    </row>
    <row r="229" spans="4:9">
      <c r="D229" s="19" t="s">
        <v>172</v>
      </c>
      <c r="E229" s="57">
        <v>0</v>
      </c>
      <c r="F229" s="57">
        <v>0</v>
      </c>
      <c r="G229" s="57">
        <v>0</v>
      </c>
      <c r="H229" s="57">
        <v>0</v>
      </c>
      <c r="I229" s="4" t="s">
        <v>162</v>
      </c>
    </row>
    <row r="230" spans="4:9">
      <c r="D230" s="19" t="s">
        <v>173</v>
      </c>
      <c r="E230" s="57">
        <v>4292465</v>
      </c>
      <c r="F230" s="57">
        <v>1407563</v>
      </c>
      <c r="G230" s="57">
        <v>1188728</v>
      </c>
      <c r="H230" s="57">
        <v>780737</v>
      </c>
      <c r="I230" s="4" t="s">
        <v>163</v>
      </c>
    </row>
    <row r="231" spans="4:9">
      <c r="D231" s="19" t="s">
        <v>174</v>
      </c>
      <c r="E231" s="57">
        <v>0</v>
      </c>
      <c r="F231" s="57">
        <v>0</v>
      </c>
      <c r="G231" s="57">
        <v>0</v>
      </c>
      <c r="H231" s="57">
        <v>0</v>
      </c>
      <c r="I231" s="4" t="s">
        <v>164</v>
      </c>
    </row>
    <row r="232" spans="4:9">
      <c r="D232" s="19" t="s">
        <v>175</v>
      </c>
      <c r="E232" s="57">
        <v>18919960</v>
      </c>
      <c r="F232" s="57">
        <v>24365676</v>
      </c>
      <c r="G232" s="57">
        <v>17732772</v>
      </c>
      <c r="H232" s="57">
        <v>16769428</v>
      </c>
      <c r="I232" s="4" t="s">
        <v>165</v>
      </c>
    </row>
    <row r="233" spans="4:9">
      <c r="D233" s="19" t="s">
        <v>176</v>
      </c>
      <c r="E233" s="57">
        <v>3300841</v>
      </c>
      <c r="F233" s="57">
        <v>3461610</v>
      </c>
      <c r="G233" s="57">
        <v>3598379</v>
      </c>
      <c r="H233" s="57">
        <v>3267318</v>
      </c>
      <c r="I233" s="4" t="s">
        <v>166</v>
      </c>
    </row>
    <row r="234" spans="4:9">
      <c r="D234" s="10" t="s">
        <v>68</v>
      </c>
      <c r="E234" s="57">
        <v>40558593</v>
      </c>
      <c r="F234" s="57">
        <v>40911481</v>
      </c>
      <c r="G234" s="57">
        <v>39070843</v>
      </c>
      <c r="H234" s="57">
        <v>34328262</v>
      </c>
      <c r="I234" s="4" t="s">
        <v>58</v>
      </c>
    </row>
    <row r="235" spans="4:9">
      <c r="D235" s="10" t="s">
        <v>96</v>
      </c>
      <c r="E235" s="57">
        <v>4397996</v>
      </c>
      <c r="F235" s="57">
        <v>4529866</v>
      </c>
      <c r="G235" s="57">
        <v>4293577</v>
      </c>
      <c r="H235" s="57">
        <v>4276990</v>
      </c>
      <c r="I235" s="4" t="s">
        <v>80</v>
      </c>
    </row>
    <row r="236" spans="4:9">
      <c r="D236" s="10" t="s">
        <v>152</v>
      </c>
      <c r="E236" s="57">
        <v>30920398</v>
      </c>
      <c r="F236" s="57">
        <v>30848504</v>
      </c>
      <c r="G236" s="57">
        <v>27819188</v>
      </c>
      <c r="H236" s="57">
        <v>20491686</v>
      </c>
      <c r="I236" s="4" t="s">
        <v>167</v>
      </c>
    </row>
    <row r="237" spans="4:9">
      <c r="D237" s="10" t="s">
        <v>177</v>
      </c>
      <c r="E237" s="57">
        <v>281682</v>
      </c>
      <c r="F237" s="57">
        <v>281682</v>
      </c>
      <c r="G237" s="57">
        <v>281682</v>
      </c>
      <c r="H237" s="57">
        <v>0</v>
      </c>
      <c r="I237" s="4" t="s">
        <v>168</v>
      </c>
    </row>
    <row r="238" spans="4:9">
      <c r="D238" s="10" t="s">
        <v>97</v>
      </c>
      <c r="E238" s="57">
        <v>0</v>
      </c>
      <c r="F238" s="57">
        <v>20170</v>
      </c>
      <c r="G238" s="57">
        <v>743596</v>
      </c>
      <c r="H238" s="57">
        <v>2164226</v>
      </c>
      <c r="I238" s="4" t="s">
        <v>81</v>
      </c>
    </row>
    <row r="239" spans="4:9">
      <c r="D239" s="10" t="s">
        <v>69</v>
      </c>
      <c r="E239" s="57">
        <v>31202080</v>
      </c>
      <c r="F239" s="57">
        <v>31150356</v>
      </c>
      <c r="G239" s="57">
        <v>28844466</v>
      </c>
      <c r="H239" s="57">
        <v>22655912</v>
      </c>
      <c r="I239" s="4" t="s">
        <v>169</v>
      </c>
    </row>
    <row r="240" spans="4:9">
      <c r="D240" s="10" t="s">
        <v>70</v>
      </c>
      <c r="E240" s="57">
        <v>9529220</v>
      </c>
      <c r="F240" s="57">
        <v>9687237</v>
      </c>
      <c r="G240" s="57">
        <v>6651621</v>
      </c>
      <c r="H240" s="57">
        <v>12844441</v>
      </c>
      <c r="I240" s="4" t="s">
        <v>170</v>
      </c>
    </row>
    <row r="241" spans="4:9">
      <c r="D241" s="21" t="s">
        <v>27</v>
      </c>
      <c r="E241" s="58">
        <v>85687889</v>
      </c>
      <c r="F241" s="58">
        <v>86278940</v>
      </c>
      <c r="G241" s="58">
        <v>78860507</v>
      </c>
      <c r="H241" s="58">
        <v>74105605</v>
      </c>
      <c r="I241" s="36" t="s">
        <v>171</v>
      </c>
    </row>
    <row r="242" spans="4:9">
      <c r="D242" s="12"/>
      <c r="E242" s="52"/>
      <c r="F242" s="52"/>
      <c r="G242" s="52"/>
      <c r="H242" s="52"/>
    </row>
    <row r="243" spans="4:9">
      <c r="E243" s="52"/>
      <c r="F243" s="52"/>
      <c r="G243" s="52"/>
      <c r="H243" s="52"/>
    </row>
    <row r="244" spans="4:9" ht="19.5">
      <c r="D244" s="48" t="s">
        <v>127</v>
      </c>
      <c r="E244" s="53"/>
      <c r="F244" s="53"/>
      <c r="G244" s="53"/>
      <c r="H244" s="53"/>
      <c r="I244" s="49" t="s">
        <v>3</v>
      </c>
    </row>
    <row r="245" spans="4:9" ht="19.5">
      <c r="D245" s="44" t="s">
        <v>125</v>
      </c>
      <c r="E245" s="53"/>
      <c r="F245" s="53"/>
      <c r="G245" s="53"/>
      <c r="H245" s="53"/>
      <c r="I245" s="46" t="s">
        <v>137</v>
      </c>
    </row>
    <row r="246" spans="4:9">
      <c r="D246" s="9" t="s">
        <v>98</v>
      </c>
      <c r="E246" s="56">
        <v>7267086</v>
      </c>
      <c r="F246" s="56">
        <v>9653267</v>
      </c>
      <c r="G246" s="56">
        <v>5471209</v>
      </c>
      <c r="H246" s="56">
        <v>6724202</v>
      </c>
      <c r="I246" s="3" t="s">
        <v>144</v>
      </c>
    </row>
    <row r="247" spans="4:9">
      <c r="D247" s="10" t="s">
        <v>99</v>
      </c>
      <c r="E247" s="57">
        <v>6147194</v>
      </c>
      <c r="F247" s="57">
        <v>10239366</v>
      </c>
      <c r="G247" s="57">
        <v>2787644</v>
      </c>
      <c r="H247" s="57">
        <v>8342816</v>
      </c>
      <c r="I247" s="4" t="s">
        <v>145</v>
      </c>
    </row>
    <row r="248" spans="4:9">
      <c r="D248" s="10" t="s">
        <v>100</v>
      </c>
      <c r="E248" s="57">
        <v>7453919</v>
      </c>
      <c r="F248" s="57">
        <v>2503500</v>
      </c>
      <c r="G248" s="57">
        <v>13135000</v>
      </c>
      <c r="H248" s="57">
        <v>7626036</v>
      </c>
      <c r="I248" s="4" t="s">
        <v>82</v>
      </c>
    </row>
    <row r="249" spans="4:9">
      <c r="D249" s="10" t="s">
        <v>101</v>
      </c>
      <c r="E249" s="57">
        <v>0</v>
      </c>
      <c r="F249" s="57">
        <v>3565000</v>
      </c>
      <c r="G249" s="57">
        <v>0</v>
      </c>
      <c r="H249" s="57">
        <v>0</v>
      </c>
      <c r="I249" s="4" t="s">
        <v>83</v>
      </c>
    </row>
    <row r="250" spans="4:9">
      <c r="D250" s="10" t="s">
        <v>102</v>
      </c>
      <c r="E250" s="57">
        <v>28040850</v>
      </c>
      <c r="F250" s="57">
        <v>31334204</v>
      </c>
      <c r="G250" s="57">
        <v>25002844</v>
      </c>
      <c r="H250" s="57">
        <v>28572058</v>
      </c>
      <c r="I250" s="4" t="s">
        <v>84</v>
      </c>
    </row>
    <row r="251" spans="4:9">
      <c r="D251" s="10" t="s">
        <v>103</v>
      </c>
      <c r="E251" s="57">
        <v>10635000</v>
      </c>
      <c r="F251" s="57">
        <v>14160000</v>
      </c>
      <c r="G251" s="57">
        <v>17725000</v>
      </c>
      <c r="H251" s="57">
        <v>5625000</v>
      </c>
      <c r="I251" s="4" t="s">
        <v>146</v>
      </c>
    </row>
    <row r="252" spans="4:9">
      <c r="D252" s="10" t="s">
        <v>106</v>
      </c>
      <c r="E252" s="57">
        <v>0</v>
      </c>
      <c r="F252" s="57">
        <v>0</v>
      </c>
      <c r="G252" s="57">
        <v>0</v>
      </c>
      <c r="H252" s="57">
        <v>0</v>
      </c>
      <c r="I252" s="4" t="s">
        <v>147</v>
      </c>
    </row>
    <row r="253" spans="4:9">
      <c r="D253" s="10" t="s">
        <v>104</v>
      </c>
      <c r="E253" s="57">
        <v>1197608</v>
      </c>
      <c r="F253" s="57">
        <v>711151</v>
      </c>
      <c r="G253" s="57">
        <v>729759</v>
      </c>
      <c r="H253" s="57">
        <v>560068</v>
      </c>
      <c r="I253" s="4" t="s">
        <v>85</v>
      </c>
    </row>
    <row r="254" spans="4:9">
      <c r="D254" s="20" t="s">
        <v>105</v>
      </c>
      <c r="E254" s="58">
        <v>39873458</v>
      </c>
      <c r="F254" s="58">
        <v>46205355</v>
      </c>
      <c r="G254" s="58">
        <v>43457603</v>
      </c>
      <c r="H254" s="58">
        <v>34757126</v>
      </c>
      <c r="I254" s="37" t="s">
        <v>118</v>
      </c>
    </row>
    <row r="255" spans="4:9">
      <c r="D255" s="17"/>
      <c r="E255" s="54"/>
      <c r="F255" s="54"/>
      <c r="G255" s="54"/>
      <c r="H255" s="54"/>
      <c r="I255" s="38"/>
    </row>
    <row r="256" spans="4:9" ht="19.5">
      <c r="D256" s="44" t="s">
        <v>55</v>
      </c>
      <c r="E256" s="53"/>
      <c r="F256" s="53"/>
      <c r="G256" s="53"/>
      <c r="H256" s="53"/>
      <c r="I256" s="46" t="s">
        <v>138</v>
      </c>
    </row>
    <row r="257" spans="4:9">
      <c r="D257" s="9" t="s">
        <v>28</v>
      </c>
      <c r="E257" s="56">
        <v>20000000</v>
      </c>
      <c r="F257" s="56">
        <v>20000000</v>
      </c>
      <c r="G257" s="56">
        <v>20000000</v>
      </c>
      <c r="H257" s="56">
        <v>20000000</v>
      </c>
      <c r="I257" s="3" t="s">
        <v>4</v>
      </c>
    </row>
    <row r="258" spans="4:9">
      <c r="D258" s="10" t="s">
        <v>29</v>
      </c>
      <c r="E258" s="57">
        <v>20000000</v>
      </c>
      <c r="F258" s="57">
        <v>20000000</v>
      </c>
      <c r="G258" s="57">
        <v>20000000</v>
      </c>
      <c r="H258" s="57">
        <v>20000000</v>
      </c>
      <c r="I258" s="4" t="s">
        <v>5</v>
      </c>
    </row>
    <row r="259" spans="4:9">
      <c r="D259" s="10" t="s">
        <v>126</v>
      </c>
      <c r="E259" s="57">
        <v>20000000</v>
      </c>
      <c r="F259" s="57">
        <v>20000000</v>
      </c>
      <c r="G259" s="57">
        <v>20000000</v>
      </c>
      <c r="H259" s="57">
        <v>20000000</v>
      </c>
      <c r="I259" s="4" t="s">
        <v>6</v>
      </c>
    </row>
    <row r="260" spans="4:9">
      <c r="D260" s="10" t="s">
        <v>71</v>
      </c>
      <c r="E260" s="57">
        <v>6765361</v>
      </c>
      <c r="F260" s="57">
        <v>5000000</v>
      </c>
      <c r="G260" s="57">
        <v>5000000</v>
      </c>
      <c r="H260" s="57">
        <v>4687387</v>
      </c>
      <c r="I260" s="4" t="s">
        <v>59</v>
      </c>
    </row>
    <row r="261" spans="4:9">
      <c r="D261" s="10" t="s">
        <v>30</v>
      </c>
      <c r="E261" s="57">
        <v>3178307</v>
      </c>
      <c r="F261" s="57">
        <v>3178307</v>
      </c>
      <c r="G261" s="57">
        <v>3178307</v>
      </c>
      <c r="H261" s="57">
        <v>3178307</v>
      </c>
      <c r="I261" s="4" t="s">
        <v>7</v>
      </c>
    </row>
    <row r="262" spans="4:9">
      <c r="D262" s="10" t="s">
        <v>31</v>
      </c>
      <c r="E262" s="57">
        <v>0</v>
      </c>
      <c r="F262" s="57">
        <v>0</v>
      </c>
      <c r="G262" s="57">
        <v>0</v>
      </c>
      <c r="H262" s="57">
        <v>0</v>
      </c>
      <c r="I262" s="4" t="s">
        <v>8</v>
      </c>
    </row>
    <row r="263" spans="4:9">
      <c r="D263" s="10" t="s">
        <v>32</v>
      </c>
      <c r="E263" s="57">
        <v>0</v>
      </c>
      <c r="F263" s="57">
        <v>0</v>
      </c>
      <c r="G263" s="57">
        <v>0</v>
      </c>
      <c r="H263" s="57">
        <v>0</v>
      </c>
      <c r="I263" s="4" t="s">
        <v>148</v>
      </c>
    </row>
    <row r="264" spans="4:9">
      <c r="D264" s="10" t="s">
        <v>33</v>
      </c>
      <c r="E264" s="57">
        <v>0</v>
      </c>
      <c r="F264" s="57">
        <v>0</v>
      </c>
      <c r="G264" s="57">
        <v>0</v>
      </c>
      <c r="H264" s="57">
        <v>0</v>
      </c>
      <c r="I264" s="4" t="s">
        <v>9</v>
      </c>
    </row>
    <row r="265" spans="4:9">
      <c r="D265" s="10" t="s">
        <v>34</v>
      </c>
      <c r="E265" s="57">
        <v>0</v>
      </c>
      <c r="F265" s="57">
        <v>0</v>
      </c>
      <c r="G265" s="57">
        <v>0</v>
      </c>
      <c r="H265" s="57">
        <v>0</v>
      </c>
      <c r="I265" s="4" t="s">
        <v>10</v>
      </c>
    </row>
    <row r="266" spans="4:9">
      <c r="D266" s="10" t="s">
        <v>194</v>
      </c>
      <c r="E266" s="57">
        <v>10000000</v>
      </c>
      <c r="F266" s="57">
        <v>10000000</v>
      </c>
      <c r="G266" s="57">
        <v>6000000</v>
      </c>
      <c r="H266" s="57">
        <v>10000000</v>
      </c>
      <c r="I266" s="4" t="s">
        <v>11</v>
      </c>
    </row>
    <row r="267" spans="4:9">
      <c r="D267" s="10" t="s">
        <v>195</v>
      </c>
      <c r="E267" s="57">
        <v>0</v>
      </c>
      <c r="F267" s="57">
        <v>0</v>
      </c>
      <c r="G267" s="57">
        <v>0</v>
      </c>
      <c r="H267" s="57">
        <v>0</v>
      </c>
      <c r="I267" s="4" t="s">
        <v>161</v>
      </c>
    </row>
    <row r="268" spans="4:9">
      <c r="D268" s="10" t="s">
        <v>35</v>
      </c>
      <c r="E268" s="57">
        <v>516717</v>
      </c>
      <c r="F268" s="57">
        <v>530892</v>
      </c>
      <c r="G268" s="57">
        <v>-86922</v>
      </c>
      <c r="H268" s="57">
        <v>1482785</v>
      </c>
      <c r="I268" s="4" t="s">
        <v>60</v>
      </c>
    </row>
    <row r="269" spans="4:9">
      <c r="D269" s="10" t="s">
        <v>37</v>
      </c>
      <c r="E269" s="57">
        <v>5264708</v>
      </c>
      <c r="F269" s="57">
        <v>1308208</v>
      </c>
      <c r="G269" s="57">
        <v>1311519</v>
      </c>
      <c r="H269" s="57">
        <v>0</v>
      </c>
      <c r="I269" s="4" t="s">
        <v>149</v>
      </c>
    </row>
    <row r="270" spans="4:9">
      <c r="D270" s="10" t="s">
        <v>36</v>
      </c>
      <c r="E270" s="57">
        <v>45725093</v>
      </c>
      <c r="F270" s="57">
        <v>40017407</v>
      </c>
      <c r="G270" s="57">
        <v>35402904</v>
      </c>
      <c r="H270" s="57">
        <v>39348479</v>
      </c>
      <c r="I270" s="4" t="s">
        <v>13</v>
      </c>
    </row>
    <row r="271" spans="4:9">
      <c r="D271" s="42" t="s">
        <v>179</v>
      </c>
      <c r="E271" s="57">
        <v>89338</v>
      </c>
      <c r="F271" s="57">
        <v>56178</v>
      </c>
      <c r="G271" s="57">
        <v>0</v>
      </c>
      <c r="H271" s="57">
        <v>0</v>
      </c>
      <c r="I271" s="43" t="s">
        <v>178</v>
      </c>
    </row>
    <row r="272" spans="4:9">
      <c r="D272" s="11" t="s">
        <v>72</v>
      </c>
      <c r="E272" s="58">
        <v>85687889</v>
      </c>
      <c r="F272" s="58">
        <v>86278940</v>
      </c>
      <c r="G272" s="58">
        <v>78860507</v>
      </c>
      <c r="H272" s="58">
        <v>74105605</v>
      </c>
      <c r="I272" s="5" t="s">
        <v>12</v>
      </c>
    </row>
    <row r="273" spans="4:9">
      <c r="D273" s="12"/>
      <c r="E273" s="52"/>
      <c r="F273" s="52"/>
      <c r="G273" s="52"/>
      <c r="H273" s="52"/>
      <c r="I273" s="35"/>
    </row>
    <row r="274" spans="4:9">
      <c r="D274" s="12"/>
      <c r="E274" s="52"/>
      <c r="F274" s="52"/>
      <c r="G274" s="52"/>
      <c r="H274" s="52"/>
      <c r="I274" s="35"/>
    </row>
    <row r="275" spans="4:9" ht="19.5">
      <c r="D275" s="44" t="s">
        <v>38</v>
      </c>
      <c r="E275" s="53"/>
      <c r="F275" s="53"/>
      <c r="G275" s="53"/>
      <c r="H275" s="53"/>
      <c r="I275" s="46" t="s">
        <v>14</v>
      </c>
    </row>
    <row r="276" spans="4:9">
      <c r="D276" s="9" t="s">
        <v>107</v>
      </c>
      <c r="E276" s="56">
        <v>92201893</v>
      </c>
      <c r="F276" s="56">
        <v>74843360</v>
      </c>
      <c r="G276" s="56">
        <v>66562957</v>
      </c>
      <c r="H276" s="56">
        <v>52148233</v>
      </c>
      <c r="I276" s="3" t="s">
        <v>86</v>
      </c>
    </row>
    <row r="277" spans="4:9">
      <c r="D277" s="10" t="s">
        <v>108</v>
      </c>
      <c r="E277" s="57">
        <v>65496632</v>
      </c>
      <c r="F277" s="57">
        <v>52933356</v>
      </c>
      <c r="G277" s="57">
        <v>50191311</v>
      </c>
      <c r="H277" s="57">
        <v>43941333</v>
      </c>
      <c r="I277" s="4" t="s">
        <v>87</v>
      </c>
    </row>
    <row r="278" spans="4:9">
      <c r="D278" s="10" t="s">
        <v>128</v>
      </c>
      <c r="E278" s="57">
        <v>26705261</v>
      </c>
      <c r="F278" s="57">
        <v>21910004</v>
      </c>
      <c r="G278" s="57">
        <v>16371646</v>
      </c>
      <c r="H278" s="57">
        <v>8206900</v>
      </c>
      <c r="I278" s="4" t="s">
        <v>88</v>
      </c>
    </row>
    <row r="279" spans="4:9">
      <c r="D279" s="10" t="s">
        <v>109</v>
      </c>
      <c r="E279" s="57">
        <v>4318649</v>
      </c>
      <c r="F279" s="57">
        <v>3527091</v>
      </c>
      <c r="G279" s="57">
        <v>2467531</v>
      </c>
      <c r="H279" s="57">
        <v>1982459</v>
      </c>
      <c r="I279" s="4" t="s">
        <v>89</v>
      </c>
    </row>
    <row r="280" spans="4:9">
      <c r="D280" s="10" t="s">
        <v>110</v>
      </c>
      <c r="E280" s="57">
        <v>4673067</v>
      </c>
      <c r="F280" s="57">
        <v>4703580</v>
      </c>
      <c r="G280" s="57">
        <v>4166238</v>
      </c>
      <c r="H280" s="57">
        <v>3358312</v>
      </c>
      <c r="I280" s="4" t="s">
        <v>90</v>
      </c>
    </row>
    <row r="281" spans="4:9">
      <c r="D281" s="10" t="s">
        <v>111</v>
      </c>
      <c r="E281" s="57">
        <v>4606842</v>
      </c>
      <c r="F281" s="57">
        <v>4295553</v>
      </c>
      <c r="G281" s="57">
        <v>3951981</v>
      </c>
      <c r="H281" s="57">
        <v>3041715</v>
      </c>
      <c r="I281" s="4" t="s">
        <v>91</v>
      </c>
    </row>
    <row r="282" spans="4:9">
      <c r="D282" s="10" t="s">
        <v>112</v>
      </c>
      <c r="E282" s="57">
        <v>501291</v>
      </c>
      <c r="F282" s="57">
        <v>822363</v>
      </c>
      <c r="G282" s="57">
        <v>140659</v>
      </c>
      <c r="H282" s="57">
        <v>231161</v>
      </c>
      <c r="I282" s="4" t="s">
        <v>92</v>
      </c>
    </row>
    <row r="283" spans="4:9">
      <c r="D283" s="10" t="s">
        <v>113</v>
      </c>
      <c r="E283" s="57">
        <v>17212254</v>
      </c>
      <c r="F283" s="57">
        <v>12856970</v>
      </c>
      <c r="G283" s="57">
        <v>9597218</v>
      </c>
      <c r="H283" s="57">
        <v>2634968</v>
      </c>
      <c r="I283" s="4" t="s">
        <v>93</v>
      </c>
    </row>
    <row r="284" spans="4:9">
      <c r="D284" s="10" t="s">
        <v>114</v>
      </c>
      <c r="E284" s="57">
        <v>1552565</v>
      </c>
      <c r="F284" s="57">
        <v>284859</v>
      </c>
      <c r="G284" s="57">
        <v>517093</v>
      </c>
      <c r="H284" s="57">
        <v>4452934</v>
      </c>
      <c r="I284" s="4" t="s">
        <v>61</v>
      </c>
    </row>
    <row r="285" spans="4:9">
      <c r="D285" s="10" t="s">
        <v>115</v>
      </c>
      <c r="E285" s="57">
        <v>1457287</v>
      </c>
      <c r="F285" s="57">
        <v>204560</v>
      </c>
      <c r="G285" s="57">
        <v>0</v>
      </c>
      <c r="H285" s="57">
        <v>338905</v>
      </c>
      <c r="I285" s="4" t="s">
        <v>62</v>
      </c>
    </row>
    <row r="286" spans="4:9">
      <c r="D286" s="10" t="s">
        <v>121</v>
      </c>
      <c r="E286" s="57">
        <v>17307532</v>
      </c>
      <c r="F286" s="57">
        <v>12937269</v>
      </c>
      <c r="G286" s="57">
        <v>10114311</v>
      </c>
      <c r="H286" s="57">
        <v>6748997</v>
      </c>
      <c r="I286" s="4" t="s">
        <v>94</v>
      </c>
    </row>
    <row r="287" spans="4:9">
      <c r="D287" s="10" t="s">
        <v>116</v>
      </c>
      <c r="E287" s="57">
        <v>1192373</v>
      </c>
      <c r="F287" s="57">
        <v>1721767</v>
      </c>
      <c r="G287" s="57">
        <v>1752707</v>
      </c>
      <c r="H287" s="57">
        <v>1398899</v>
      </c>
      <c r="I287" s="4" t="s">
        <v>95</v>
      </c>
    </row>
    <row r="288" spans="4:9">
      <c r="D288" s="10" t="s">
        <v>184</v>
      </c>
      <c r="E288" s="57">
        <v>16115159</v>
      </c>
      <c r="F288" s="57">
        <v>11215502</v>
      </c>
      <c r="G288" s="57">
        <v>8361604</v>
      </c>
      <c r="H288" s="57">
        <v>8361604</v>
      </c>
      <c r="I288" s="50" t="s">
        <v>193</v>
      </c>
    </row>
    <row r="289" spans="4:9">
      <c r="D289" s="10" t="s">
        <v>151</v>
      </c>
      <c r="E289" s="57">
        <v>0</v>
      </c>
      <c r="F289" s="57">
        <v>1222408</v>
      </c>
      <c r="G289" s="57">
        <v>712632</v>
      </c>
      <c r="H289" s="57">
        <v>0</v>
      </c>
      <c r="I289" s="50" t="s">
        <v>185</v>
      </c>
    </row>
    <row r="290" spans="4:9">
      <c r="D290" s="10" t="s">
        <v>186</v>
      </c>
      <c r="E290" s="57">
        <v>0</v>
      </c>
      <c r="F290" s="57">
        <v>0</v>
      </c>
      <c r="G290" s="57">
        <v>0</v>
      </c>
      <c r="H290" s="57">
        <v>0</v>
      </c>
      <c r="I290" s="50" t="s">
        <v>187</v>
      </c>
    </row>
    <row r="291" spans="4:9">
      <c r="D291" s="10" t="s">
        <v>188</v>
      </c>
      <c r="E291" s="57">
        <v>0</v>
      </c>
      <c r="F291" s="57">
        <v>0</v>
      </c>
      <c r="G291" s="57">
        <v>152896</v>
      </c>
      <c r="H291" s="57">
        <v>107351</v>
      </c>
      <c r="I291" s="50" t="s">
        <v>129</v>
      </c>
    </row>
    <row r="292" spans="4:9">
      <c r="D292" s="10" t="s">
        <v>189</v>
      </c>
      <c r="E292" s="57">
        <v>54583</v>
      </c>
      <c r="F292" s="57">
        <v>53781</v>
      </c>
      <c r="G292" s="57">
        <v>55000</v>
      </c>
      <c r="H292" s="57">
        <v>55000</v>
      </c>
      <c r="I292" s="50" t="s">
        <v>190</v>
      </c>
    </row>
    <row r="293" spans="4:9">
      <c r="D293" s="10" t="s">
        <v>181</v>
      </c>
      <c r="E293" s="57">
        <v>16060576</v>
      </c>
      <c r="F293" s="57">
        <v>9939313</v>
      </c>
      <c r="G293" s="57">
        <v>7441076</v>
      </c>
      <c r="H293" s="57">
        <v>5187747</v>
      </c>
      <c r="I293" s="50" t="s">
        <v>180</v>
      </c>
    </row>
    <row r="294" spans="4:9">
      <c r="D294" s="10" t="s">
        <v>179</v>
      </c>
      <c r="E294" s="57">
        <v>83065</v>
      </c>
      <c r="F294" s="57">
        <v>43920</v>
      </c>
      <c r="G294" s="57">
        <v>0</v>
      </c>
      <c r="H294" s="57">
        <v>0</v>
      </c>
      <c r="I294" s="50" t="s">
        <v>178</v>
      </c>
    </row>
    <row r="295" spans="4:9">
      <c r="D295" s="11" t="s">
        <v>191</v>
      </c>
      <c r="E295" s="58">
        <v>15977511</v>
      </c>
      <c r="F295" s="58">
        <v>9895393</v>
      </c>
      <c r="G295" s="58">
        <v>7441076</v>
      </c>
      <c r="H295" s="58">
        <v>5187747</v>
      </c>
      <c r="I295" s="51" t="s">
        <v>192</v>
      </c>
    </row>
    <row r="296" spans="4:9">
      <c r="D296" s="12"/>
      <c r="E296" s="52"/>
      <c r="F296" s="52"/>
      <c r="G296" s="52"/>
      <c r="H296" s="52"/>
      <c r="I296" s="35"/>
    </row>
    <row r="297" spans="4:9">
      <c r="D297" s="12"/>
      <c r="E297" s="52"/>
      <c r="F297" s="52"/>
      <c r="G297" s="52"/>
      <c r="H297" s="52"/>
      <c r="I297" s="35"/>
    </row>
    <row r="298" spans="4:9" ht="19.5">
      <c r="D298" s="44" t="s">
        <v>39</v>
      </c>
      <c r="E298" s="55"/>
      <c r="F298" s="55"/>
      <c r="G298" s="55"/>
      <c r="H298" s="55"/>
      <c r="I298" s="46" t="s">
        <v>19</v>
      </c>
    </row>
    <row r="299" spans="4:9">
      <c r="D299" s="9" t="s">
        <v>40</v>
      </c>
      <c r="E299" s="56">
        <v>3873943</v>
      </c>
      <c r="F299" s="56">
        <v>6083061</v>
      </c>
      <c r="G299" s="56">
        <v>1545059</v>
      </c>
      <c r="H299" s="56">
        <v>1644360</v>
      </c>
      <c r="I299" s="3" t="s">
        <v>15</v>
      </c>
    </row>
    <row r="300" spans="4:9">
      <c r="D300" s="10" t="s">
        <v>41</v>
      </c>
      <c r="E300" s="57">
        <v>22142712</v>
      </c>
      <c r="F300" s="57">
        <v>16678879</v>
      </c>
      <c r="G300" s="57">
        <v>8018219</v>
      </c>
      <c r="H300" s="57">
        <v>5701482</v>
      </c>
      <c r="I300" s="4" t="s">
        <v>16</v>
      </c>
    </row>
    <row r="301" spans="4:9">
      <c r="D301" s="10" t="s">
        <v>42</v>
      </c>
      <c r="E301" s="57">
        <v>-4359948</v>
      </c>
      <c r="F301" s="57">
        <v>-9708219</v>
      </c>
      <c r="G301" s="57">
        <v>-5534009</v>
      </c>
      <c r="H301" s="57">
        <v>-4893608</v>
      </c>
      <c r="I301" s="4" t="s">
        <v>17</v>
      </c>
    </row>
    <row r="302" spans="4:9">
      <c r="D302" s="10" t="s">
        <v>43</v>
      </c>
      <c r="E302" s="57">
        <v>-16231753</v>
      </c>
      <c r="F302" s="57">
        <v>-9179778</v>
      </c>
      <c r="G302" s="57">
        <v>2053792</v>
      </c>
      <c r="H302" s="57">
        <v>-907175</v>
      </c>
      <c r="I302" s="4" t="s">
        <v>18</v>
      </c>
    </row>
    <row r="303" spans="4:9">
      <c r="D303" s="21" t="s">
        <v>45</v>
      </c>
      <c r="E303" s="58">
        <v>5424954</v>
      </c>
      <c r="F303" s="58">
        <v>3873943</v>
      </c>
      <c r="G303" s="58">
        <v>6083061</v>
      </c>
      <c r="H303" s="58">
        <v>1545059</v>
      </c>
      <c r="I303" s="36" t="s">
        <v>119</v>
      </c>
    </row>
    <row r="304" spans="4:9">
      <c r="D304" s="12"/>
    </row>
    <row r="305" spans="4:4">
      <c r="D305" s="12"/>
    </row>
    <row r="306" spans="4:4">
      <c r="D306" s="12"/>
    </row>
    <row r="307" spans="4:4">
      <c r="D307" s="12"/>
    </row>
    <row r="308" spans="4:4">
      <c r="D308" s="12"/>
    </row>
    <row r="309" spans="4:4">
      <c r="D309" s="12"/>
    </row>
    <row r="310" spans="4:4">
      <c r="D310" s="12"/>
    </row>
    <row r="311" spans="4:4">
      <c r="D311" s="12"/>
    </row>
    <row r="312" spans="4:4">
      <c r="D312" s="12"/>
    </row>
    <row r="313" spans="4:4">
      <c r="D313" s="12"/>
    </row>
    <row r="314" spans="4:4">
      <c r="D314" s="12"/>
    </row>
    <row r="315" spans="4:4">
      <c r="D315" s="12"/>
    </row>
    <row r="316" spans="4:4">
      <c r="D316" s="12"/>
    </row>
    <row r="317" spans="4:4">
      <c r="D317" s="12"/>
    </row>
    <row r="318" spans="4:4">
      <c r="D318" s="12"/>
    </row>
    <row r="319" spans="4:4">
      <c r="D319" s="12"/>
    </row>
    <row r="320" spans="4:4">
      <c r="D320" s="12"/>
    </row>
    <row r="321" spans="4:4">
      <c r="D321" s="12"/>
    </row>
    <row r="322" spans="4:4">
      <c r="D322" s="12"/>
    </row>
    <row r="323" spans="4:4">
      <c r="D323" s="12"/>
    </row>
    <row r="324" spans="4:4">
      <c r="D324" s="12"/>
    </row>
    <row r="325" spans="4:4">
      <c r="D325" s="12"/>
    </row>
    <row r="326" spans="4:4">
      <c r="D326" s="12"/>
    </row>
    <row r="327" spans="4:4">
      <c r="D327" s="12"/>
    </row>
    <row r="328" spans="4:4">
      <c r="D328" s="12"/>
    </row>
    <row r="329" spans="4:4">
      <c r="D329" s="12"/>
    </row>
    <row r="330" spans="4:4">
      <c r="D330" s="12"/>
    </row>
    <row r="331" spans="4:4">
      <c r="D331" s="12"/>
    </row>
    <row r="332" spans="4:4">
      <c r="D332" s="12"/>
    </row>
    <row r="333" spans="4:4">
      <c r="D333" s="12"/>
    </row>
    <row r="334" spans="4:4">
      <c r="D334" s="12"/>
    </row>
    <row r="335" spans="4:4">
      <c r="D335" s="12"/>
    </row>
    <row r="336" spans="4:4">
      <c r="D336" s="12"/>
    </row>
    <row r="337" spans="4:4">
      <c r="D337" s="12"/>
    </row>
    <row r="338" spans="4:4">
      <c r="D338" s="12"/>
    </row>
    <row r="339" spans="4:4">
      <c r="D339" s="12"/>
    </row>
    <row r="340" spans="4:4">
      <c r="D340" s="12"/>
    </row>
    <row r="341" spans="4:4">
      <c r="D341" s="12"/>
    </row>
    <row r="342" spans="4:4">
      <c r="D342" s="12"/>
    </row>
    <row r="343" spans="4:4">
      <c r="D343" s="12"/>
    </row>
    <row r="344" spans="4:4">
      <c r="D344" s="12"/>
    </row>
    <row r="345" spans="4:4">
      <c r="D345" s="12"/>
    </row>
    <row r="346" spans="4:4">
      <c r="D346" s="12"/>
    </row>
    <row r="347" spans="4:4">
      <c r="D347" s="12"/>
    </row>
    <row r="348" spans="4:4">
      <c r="D348" s="12"/>
    </row>
    <row r="349" spans="4:4">
      <c r="D349" s="12"/>
    </row>
    <row r="350" spans="4:4">
      <c r="D350" s="12"/>
    </row>
    <row r="351" spans="4:4">
      <c r="D351" s="12"/>
    </row>
    <row r="352" spans="4:4">
      <c r="D352" s="12"/>
    </row>
    <row r="353" spans="4:4">
      <c r="D353" s="12"/>
    </row>
    <row r="354" spans="4:4">
      <c r="D354" s="12"/>
    </row>
    <row r="355" spans="4:4">
      <c r="D355" s="12"/>
    </row>
    <row r="356" spans="4:4">
      <c r="D356" s="12"/>
    </row>
    <row r="357" spans="4:4">
      <c r="D357" s="12"/>
    </row>
    <row r="358" spans="4:4">
      <c r="D358" s="12"/>
    </row>
    <row r="359" spans="4:4">
      <c r="D359" s="12"/>
    </row>
    <row r="360" spans="4:4">
      <c r="D360" s="12"/>
    </row>
    <row r="361" spans="4:4">
      <c r="D361" s="12"/>
    </row>
    <row r="362" spans="4:4">
      <c r="D362" s="12"/>
    </row>
    <row r="363" spans="4:4">
      <c r="D363" s="12"/>
    </row>
    <row r="364" spans="4:4">
      <c r="D364" s="12"/>
    </row>
    <row r="365" spans="4:4">
      <c r="D365" s="12"/>
    </row>
    <row r="366" spans="4:4">
      <c r="D366" s="12"/>
    </row>
    <row r="367" spans="4:4">
      <c r="D367" s="12"/>
    </row>
    <row r="368" spans="4:4">
      <c r="D368" s="12"/>
    </row>
    <row r="369" spans="4:4">
      <c r="D369" s="12"/>
    </row>
    <row r="370" spans="4:4">
      <c r="D370" s="12"/>
    </row>
    <row r="371" spans="4:4">
      <c r="D371" s="12"/>
    </row>
    <row r="372" spans="4:4">
      <c r="D372" s="12"/>
    </row>
    <row r="373" spans="4:4">
      <c r="D373" s="12"/>
    </row>
    <row r="374" spans="4:4">
      <c r="D374" s="12"/>
    </row>
    <row r="375" spans="4:4">
      <c r="D375" s="12"/>
    </row>
    <row r="376" spans="4:4">
      <c r="D376" s="12"/>
    </row>
    <row r="377" spans="4:4">
      <c r="D377" s="12"/>
    </row>
    <row r="378" spans="4:4">
      <c r="D378" s="12"/>
    </row>
    <row r="379" spans="4:4">
      <c r="D379" s="12"/>
    </row>
    <row r="380" spans="4:4">
      <c r="D380" s="12"/>
    </row>
    <row r="381" spans="4:4">
      <c r="D381" s="12"/>
    </row>
    <row r="382" spans="4:4">
      <c r="D382" s="12"/>
    </row>
    <row r="383" spans="4:4">
      <c r="D383" s="12"/>
    </row>
    <row r="384" spans="4:4">
      <c r="D384" s="12"/>
    </row>
    <row r="385" spans="4:4">
      <c r="D385" s="12"/>
    </row>
    <row r="386" spans="4:4">
      <c r="D386" s="12"/>
    </row>
    <row r="387" spans="4:4">
      <c r="D387" s="12"/>
    </row>
    <row r="388" spans="4:4">
      <c r="D388" s="12"/>
    </row>
    <row r="389" spans="4:4">
      <c r="D389" s="12"/>
    </row>
    <row r="390" spans="4:4">
      <c r="D390" s="12"/>
    </row>
    <row r="391" spans="4:4">
      <c r="D391" s="12"/>
    </row>
    <row r="392" spans="4:4">
      <c r="D392" s="12"/>
    </row>
    <row r="393" spans="4:4">
      <c r="D393" s="12"/>
    </row>
    <row r="394" spans="4:4">
      <c r="D394" s="12"/>
    </row>
    <row r="395" spans="4:4">
      <c r="D395" s="12"/>
    </row>
    <row r="396" spans="4:4">
      <c r="D396" s="12"/>
    </row>
    <row r="397" spans="4:4">
      <c r="D397" s="12"/>
    </row>
    <row r="398" spans="4:4">
      <c r="D398" s="12"/>
    </row>
    <row r="399" spans="4:4">
      <c r="D399" s="12"/>
    </row>
    <row r="400" spans="4:4">
      <c r="D400" s="12"/>
    </row>
    <row r="401" spans="4:4">
      <c r="D401" s="12"/>
    </row>
    <row r="402" spans="4:4">
      <c r="D402" s="12"/>
    </row>
    <row r="403" spans="4:4">
      <c r="D403" s="12"/>
    </row>
    <row r="404" spans="4:4">
      <c r="D404" s="12"/>
    </row>
    <row r="405" spans="4:4">
      <c r="D405" s="12"/>
    </row>
    <row r="406" spans="4:4">
      <c r="D406" s="12"/>
    </row>
    <row r="407" spans="4:4">
      <c r="D407" s="12"/>
    </row>
    <row r="408" spans="4:4">
      <c r="D408" s="12"/>
    </row>
    <row r="409" spans="4:4">
      <c r="D409" s="12"/>
    </row>
    <row r="410" spans="4:4">
      <c r="D410" s="12"/>
    </row>
    <row r="411" spans="4:4">
      <c r="D411" s="12"/>
    </row>
    <row r="412" spans="4:4">
      <c r="D412" s="12"/>
    </row>
    <row r="413" spans="4:4">
      <c r="D413" s="12"/>
    </row>
    <row r="414" spans="4:4">
      <c r="D414" s="12"/>
    </row>
    <row r="415" spans="4:4">
      <c r="D415" s="12"/>
    </row>
    <row r="416" spans="4:4">
      <c r="D416" s="12"/>
    </row>
    <row r="417" spans="4:4">
      <c r="D417" s="12"/>
    </row>
    <row r="418" spans="4:4">
      <c r="D418" s="12"/>
    </row>
    <row r="419" spans="4:4">
      <c r="D419" s="12"/>
    </row>
    <row r="420" spans="4:4">
      <c r="D420" s="12"/>
    </row>
    <row r="421" spans="4:4">
      <c r="D421" s="12"/>
    </row>
    <row r="422" spans="4:4">
      <c r="D422" s="12"/>
    </row>
    <row r="423" spans="4:4">
      <c r="D423" s="12"/>
    </row>
    <row r="424" spans="4:4">
      <c r="D424" s="12"/>
    </row>
    <row r="425" spans="4:4">
      <c r="D425" s="12"/>
    </row>
    <row r="426" spans="4:4">
      <c r="D426" s="12"/>
    </row>
    <row r="427" spans="4:4">
      <c r="D427" s="12"/>
    </row>
    <row r="428" spans="4:4">
      <c r="D428" s="12"/>
    </row>
    <row r="429" spans="4:4">
      <c r="D429" s="12"/>
    </row>
    <row r="430" spans="4:4">
      <c r="D430" s="12"/>
    </row>
    <row r="431" spans="4:4">
      <c r="D431" s="12"/>
    </row>
    <row r="432" spans="4:4">
      <c r="D432" s="12"/>
    </row>
    <row r="433" spans="4:4">
      <c r="D433" s="12"/>
    </row>
    <row r="434" spans="4:4">
      <c r="D434" s="12"/>
    </row>
    <row r="435" spans="4:4">
      <c r="D435" s="12"/>
    </row>
    <row r="436" spans="4:4">
      <c r="D436" s="12"/>
    </row>
    <row r="437" spans="4:4">
      <c r="D437" s="12"/>
    </row>
    <row r="438" spans="4:4">
      <c r="D438" s="12"/>
    </row>
    <row r="439" spans="4:4">
      <c r="D439" s="12"/>
    </row>
    <row r="440" spans="4:4">
      <c r="D440" s="12"/>
    </row>
    <row r="441" spans="4:4">
      <c r="D441" s="12"/>
    </row>
    <row r="442" spans="4:4">
      <c r="D442" s="12"/>
    </row>
    <row r="443" spans="4:4">
      <c r="D443" s="12"/>
    </row>
    <row r="444" spans="4:4">
      <c r="D444" s="12"/>
    </row>
    <row r="445" spans="4:4">
      <c r="D445" s="12"/>
    </row>
    <row r="446" spans="4:4">
      <c r="D446" s="12"/>
    </row>
    <row r="447" spans="4:4">
      <c r="D447" s="12"/>
    </row>
    <row r="448" spans="4:4">
      <c r="D448" s="12"/>
    </row>
    <row r="449" spans="4:4">
      <c r="D449" s="12"/>
    </row>
    <row r="450" spans="4:4">
      <c r="D450" s="12"/>
    </row>
    <row r="451" spans="4:4">
      <c r="D451" s="12"/>
    </row>
    <row r="452" spans="4:4">
      <c r="D452" s="12"/>
    </row>
    <row r="453" spans="4:4">
      <c r="D453" s="12"/>
    </row>
    <row r="454" spans="4:4">
      <c r="D454" s="12"/>
    </row>
    <row r="455" spans="4:4">
      <c r="D455" s="12"/>
    </row>
    <row r="456" spans="4:4">
      <c r="D456" s="12"/>
    </row>
    <row r="457" spans="4:4">
      <c r="D457" s="12"/>
    </row>
    <row r="458" spans="4:4">
      <c r="D458" s="12"/>
    </row>
    <row r="459" spans="4:4">
      <c r="D459" s="12"/>
    </row>
    <row r="460" spans="4:4">
      <c r="D460" s="12"/>
    </row>
    <row r="461" spans="4:4">
      <c r="D461" s="12"/>
    </row>
    <row r="462" spans="4:4">
      <c r="D462" s="12"/>
    </row>
    <row r="463" spans="4:4">
      <c r="D463" s="12"/>
    </row>
    <row r="464" spans="4:4">
      <c r="D464" s="12"/>
    </row>
    <row r="465" spans="4:4">
      <c r="D465" s="12"/>
    </row>
    <row r="466" spans="4:4">
      <c r="D466" s="12"/>
    </row>
    <row r="467" spans="4:4">
      <c r="D467" s="12"/>
    </row>
    <row r="468" spans="4:4">
      <c r="D468" s="12"/>
    </row>
    <row r="469" spans="4:4">
      <c r="D469" s="12"/>
    </row>
    <row r="470" spans="4:4">
      <c r="D470" s="12"/>
    </row>
    <row r="471" spans="4:4">
      <c r="D471" s="12"/>
    </row>
    <row r="472" spans="4:4">
      <c r="D472" s="12"/>
    </row>
    <row r="473" spans="4:4">
      <c r="D473" s="12"/>
    </row>
    <row r="474" spans="4:4">
      <c r="D474" s="12"/>
    </row>
    <row r="475" spans="4:4">
      <c r="D475" s="12"/>
    </row>
    <row r="476" spans="4:4">
      <c r="D476" s="12"/>
    </row>
    <row r="477" spans="4:4">
      <c r="D477" s="12"/>
    </row>
    <row r="478" spans="4:4">
      <c r="D478" s="12"/>
    </row>
    <row r="479" spans="4:4">
      <c r="D479" s="12"/>
    </row>
    <row r="480" spans="4:4">
      <c r="D480" s="12"/>
    </row>
    <row r="481" spans="4:4">
      <c r="D481" s="12"/>
    </row>
    <row r="482" spans="4:4">
      <c r="D482" s="12"/>
    </row>
    <row r="483" spans="4:4">
      <c r="D483" s="12"/>
    </row>
    <row r="484" spans="4:4">
      <c r="D484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29" min="3" max="6" man="1"/>
    <brk id="60" min="3" max="6" man="1"/>
    <brk id="91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SUZANnew</cp:lastModifiedBy>
  <cp:lastPrinted>2007-11-30T22:33:38Z</cp:lastPrinted>
  <dcterms:created xsi:type="dcterms:W3CDTF">2003-07-09T06:36:55Z</dcterms:created>
  <dcterms:modified xsi:type="dcterms:W3CDTF">2012-05-17T11:50:55Z</dcterms:modified>
</cp:coreProperties>
</file>